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Drive condivisi\Omnia Servizi\PIANO TRIENNALE PER L'INFORMATICA 2024-2026\00_Enti\Comune di Azeglio\"/>
    </mc:Choice>
  </mc:AlternateContent>
  <xr:revisionPtr revIDLastSave="0" documentId="13_ncr:1_{D8591031-0734-46FD-80CA-7CE263C4E3E7}" xr6:coauthVersionLast="47" xr6:coauthVersionMax="47" xr10:uidLastSave="{00000000-0000-0000-0000-000000000000}"/>
  <bookViews>
    <workbookView xWindow="-28920" yWindow="-120" windowWidth="29040" windowHeight="15720" xr2:uid="{05BF4881-C187-4DFB-904D-14C7673A5EC4}"/>
  </bookViews>
  <sheets>
    <sheet name="Foglio1" sheetId="1" r:id="rId1"/>
  </sheets>
  <definedNames>
    <definedName name="_xlnm._FilterDatabase" localSheetId="0" hidden="1">Foglio1!$B$3:$K$213</definedName>
    <definedName name="_Toc168050908" localSheetId="0">Foglio1!$D$11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9" i="1" l="1"/>
  <c r="J53" i="1"/>
  <c r="J52" i="1"/>
  <c r="J167" i="1" l="1"/>
  <c r="J92" i="1"/>
  <c r="J24" i="1"/>
  <c r="J213" i="1" l="1"/>
  <c r="J212" i="1"/>
  <c r="J211" i="1"/>
  <c r="J210" i="1"/>
  <c r="J208" i="1"/>
  <c r="J206" i="1"/>
  <c r="J203" i="1" l="1"/>
  <c r="J202" i="1"/>
  <c r="J199" i="1"/>
  <c r="J198" i="1"/>
  <c r="J194" i="1"/>
  <c r="J193" i="1"/>
  <c r="J192" i="1"/>
  <c r="J191" i="1"/>
  <c r="J190" i="1"/>
  <c r="J186" i="1"/>
  <c r="J183" i="1"/>
  <c r="J182" i="1"/>
  <c r="J178" i="1"/>
  <c r="J176" i="1"/>
  <c r="J175" i="1"/>
  <c r="J174" i="1"/>
  <c r="J172" i="1"/>
  <c r="J166" i="1"/>
  <c r="J163" i="1"/>
  <c r="J164" i="1"/>
  <c r="J165" i="1"/>
  <c r="J162" i="1"/>
  <c r="J159" i="1"/>
  <c r="J160" i="1"/>
  <c r="J161" i="1"/>
  <c r="J158" i="1"/>
  <c r="J157" i="1"/>
  <c r="J156" i="1"/>
  <c r="J153" i="1"/>
  <c r="J150" i="1"/>
  <c r="J149" i="1"/>
  <c r="J148" i="1"/>
  <c r="J147" i="1"/>
  <c r="J146" i="1"/>
  <c r="J145" i="1"/>
  <c r="J144" i="1"/>
  <c r="J143" i="1"/>
  <c r="J142" i="1"/>
  <c r="J141" i="1"/>
  <c r="J140" i="1"/>
  <c r="J139" i="1"/>
  <c r="J138" i="1"/>
  <c r="J137" i="1"/>
  <c r="J136" i="1"/>
  <c r="J133" i="1"/>
  <c r="J130" i="1"/>
  <c r="J127" i="1"/>
  <c r="J126" i="1"/>
  <c r="J125" i="1"/>
  <c r="J124" i="1"/>
  <c r="J122" i="1"/>
  <c r="J121" i="1"/>
  <c r="J119" i="1"/>
  <c r="J118" i="1"/>
  <c r="J116" i="1"/>
  <c r="J115" i="1"/>
  <c r="J109" i="1"/>
  <c r="J108" i="1"/>
  <c r="J107" i="1"/>
  <c r="J106" i="1"/>
  <c r="J105" i="1"/>
  <c r="J104" i="1"/>
  <c r="J103" i="1"/>
  <c r="J102" i="1"/>
  <c r="J101" i="1"/>
  <c r="J99" i="1"/>
  <c r="J98" i="1"/>
  <c r="J97" i="1"/>
  <c r="J96" i="1"/>
  <c r="J94" i="1"/>
  <c r="J93" i="1"/>
  <c r="J91" i="1"/>
  <c r="J90" i="1"/>
  <c r="J84" i="1"/>
  <c r="J78" i="1"/>
  <c r="J72" i="1"/>
  <c r="J71" i="1"/>
  <c r="J70" i="1"/>
  <c r="J64" i="1"/>
  <c r="J63" i="1"/>
  <c r="J62" i="1"/>
  <c r="J58" i="1"/>
  <c r="J57" i="1"/>
  <c r="J56" i="1"/>
  <c r="J55" i="1"/>
  <c r="J54" i="1"/>
  <c r="J48" i="1"/>
  <c r="J37" i="1"/>
  <c r="J36" i="1"/>
  <c r="J35" i="1"/>
  <c r="J34" i="1"/>
  <c r="J33" i="1"/>
  <c r="J32" i="1"/>
  <c r="J31" i="1"/>
  <c r="J30" i="1"/>
  <c r="J29" i="1"/>
  <c r="J28" i="1"/>
  <c r="J27" i="1"/>
  <c r="J26" i="1"/>
  <c r="J25" i="1"/>
  <c r="J23" i="1"/>
  <c r="J22" i="1"/>
  <c r="J21" i="1"/>
  <c r="J20" i="1"/>
  <c r="J17" i="1"/>
  <c r="J16" i="1"/>
  <c r="J15" i="1"/>
  <c r="J12" i="1"/>
  <c r="J11" i="1"/>
  <c r="J10" i="1"/>
  <c r="J9" i="1"/>
  <c r="J8" i="1"/>
  <c r="J7" i="1"/>
  <c r="J5" i="1"/>
  <c r="J4" i="1"/>
  <c r="Q206" i="1" l="1"/>
  <c r="Q208" i="1"/>
  <c r="Q210" i="1"/>
  <c r="Q202" i="1"/>
  <c r="Q198" i="1"/>
  <c r="Q194" i="1"/>
  <c r="Q192" i="1"/>
  <c r="Q190" i="1"/>
  <c r="Q186" i="1"/>
  <c r="Q182" i="1"/>
  <c r="Q178" i="1"/>
  <c r="Q176" i="1"/>
  <c r="Q175" i="1"/>
  <c r="Q174" i="1"/>
  <c r="Q172" i="1"/>
  <c r="Q166" i="1"/>
  <c r="Q165" i="1"/>
  <c r="Q164" i="1"/>
  <c r="Q163" i="1"/>
  <c r="Q162" i="1"/>
  <c r="Q161" i="1"/>
  <c r="Q160" i="1"/>
  <c r="Q159" i="1"/>
  <c r="Q158" i="1"/>
  <c r="Q156" i="1"/>
  <c r="Q150" i="1"/>
  <c r="Q149" i="1"/>
  <c r="Q148" i="1"/>
  <c r="Q147" i="1"/>
  <c r="Q146" i="1"/>
  <c r="Q145" i="1"/>
  <c r="Q144" i="1"/>
  <c r="Q143" i="1"/>
  <c r="Q142" i="1"/>
  <c r="Q141" i="1"/>
  <c r="Q140" i="1"/>
  <c r="Q139" i="1"/>
  <c r="Q138" i="1"/>
  <c r="Q137" i="1"/>
  <c r="Q136" i="1"/>
  <c r="Q133" i="1"/>
  <c r="Q130" i="1"/>
  <c r="Q125" i="1"/>
  <c r="Q126" i="1"/>
  <c r="Q124" i="1"/>
  <c r="Q122" i="1"/>
  <c r="Q118" i="1"/>
  <c r="Q116" i="1"/>
  <c r="Q109" i="1"/>
  <c r="Q108" i="1"/>
  <c r="Q107" i="1"/>
  <c r="Q106" i="1"/>
  <c r="Q105" i="1"/>
  <c r="Q104" i="1"/>
  <c r="Q103" i="1"/>
  <c r="Q102" i="1"/>
  <c r="Q98" i="1"/>
  <c r="Q97" i="1"/>
  <c r="Q96" i="1"/>
  <c r="Q94" i="1"/>
  <c r="Q92" i="1"/>
  <c r="Q93" i="1"/>
  <c r="Q91" i="1"/>
  <c r="Q90" i="1"/>
  <c r="Q84" i="1"/>
  <c r="Q78" i="1"/>
  <c r="Q72" i="1"/>
  <c r="Q70" i="1"/>
  <c r="Q64" i="1"/>
  <c r="Q63" i="1"/>
  <c r="Q62" i="1"/>
  <c r="Q58" i="1"/>
  <c r="Q59" i="1"/>
  <c r="Q60" i="1"/>
  <c r="Q61" i="1"/>
  <c r="Q56" i="1"/>
  <c r="Q54" i="1"/>
  <c r="Q53" i="1"/>
  <c r="Q52" i="1"/>
  <c r="Q48" i="1"/>
  <c r="Q37" i="1"/>
  <c r="Q36" i="1"/>
  <c r="Q35" i="1"/>
  <c r="Q34" i="1"/>
  <c r="Q33" i="1"/>
  <c r="Q32" i="1"/>
  <c r="Q31" i="1"/>
  <c r="Q30" i="1"/>
  <c r="Q29" i="1"/>
  <c r="Q28" i="1"/>
  <c r="Q27" i="1"/>
  <c r="Q26" i="1"/>
  <c r="Q25" i="1"/>
  <c r="Q24" i="1"/>
  <c r="Q22" i="1"/>
  <c r="Q20" i="1"/>
  <c r="Q17" i="1"/>
  <c r="Q16" i="1"/>
  <c r="Q11" i="1"/>
  <c r="Q10" i="1"/>
  <c r="Q9" i="1"/>
  <c r="Q8" i="1"/>
  <c r="Q212" i="1"/>
  <c r="Q7" i="1"/>
  <c r="Q12" i="1"/>
  <c r="Q15" i="1"/>
  <c r="Q21" i="1"/>
  <c r="Q23" i="1"/>
  <c r="Q55" i="1"/>
  <c r="Q57" i="1"/>
  <c r="Q71" i="1"/>
  <c r="Q99" i="1"/>
  <c r="Q101" i="1"/>
  <c r="Q115" i="1"/>
  <c r="Q119" i="1"/>
  <c r="Q121" i="1"/>
  <c r="Q127" i="1"/>
  <c r="Q153" i="1"/>
  <c r="Q157" i="1"/>
  <c r="Q167" i="1"/>
  <c r="Q169" i="1"/>
  <c r="Q183" i="1"/>
  <c r="Q191" i="1"/>
  <c r="Q193" i="1"/>
  <c r="Q199" i="1"/>
  <c r="Q203" i="1"/>
  <c r="Q211" i="1"/>
  <c r="Q213" i="1"/>
  <c r="Q5" i="1" l="1"/>
  <c r="Q4" i="1"/>
</calcChain>
</file>

<file path=xl/sharedStrings.xml><?xml version="1.0" encoding="utf-8"?>
<sst xmlns="http://schemas.openxmlformats.org/spreadsheetml/2006/main" count="760" uniqueCount="416">
  <si>
    <t>Stato attuazione</t>
  </si>
  <si>
    <t>AMBITO</t>
  </si>
  <si>
    <t>CAPITOLO</t>
  </si>
  <si>
    <t>OBIETTIVI</t>
  </si>
  <si>
    <t xml:space="preserve">Codifica AgID  </t>
  </si>
  <si>
    <t>Capitolo 1 - Organizzazione e gestione del cambiamento</t>
  </si>
  <si>
    <t>Capitolo 2 - Il procurement per la trasformazione digitale</t>
  </si>
  <si>
    <t>Capitolo 3 - Servizi</t>
  </si>
  <si>
    <t>Capitolo 4 - Piattaforme</t>
  </si>
  <si>
    <t>Capitolo 5 - Dati e Intelligenza Artificiale</t>
  </si>
  <si>
    <t>Capitolo 6 - Infrastrutture</t>
  </si>
  <si>
    <t>Capitolo 7 - Sicurezza informatica</t>
  </si>
  <si>
    <t>PROCESSI</t>
  </si>
  <si>
    <t>APPLICAZIONI</t>
  </si>
  <si>
    <t>TECNOLOGIE</t>
  </si>
  <si>
    <t>Obiettivo 1.1 - Migliorare i processi di trasformazione digitale della PA</t>
  </si>
  <si>
    <t>RA1.1.1 - Rafforzare la collaborazione e lo scambio di pratiche e soluzioni tra Amministrazioni</t>
  </si>
  <si>
    <t>RA1.1.2 - Individuazione e diffusione di modelli organizzativi/operativi degli Uffici Transizione digitale, anche in forma associata</t>
  </si>
  <si>
    <t>RISULTATI ATTESI</t>
  </si>
  <si>
    <t>LINEE DI AZIONE</t>
  </si>
  <si>
    <t>CAP1.PA.01</t>
  </si>
  <si>
    <t>Utilizzo di format presenti nel kit per proporre nuove comunità digitali ed effettuare monitoraggi semestrali delle attività in esse svolte</t>
  </si>
  <si>
    <t>CAP1.PA.02</t>
  </si>
  <si>
    <t>da luglio 2024</t>
  </si>
  <si>
    <t>CAP1.PA.03</t>
  </si>
  <si>
    <t>CAP1.PA.04</t>
  </si>
  <si>
    <t>CAP1.PA.05</t>
  </si>
  <si>
    <t>CAP1.PA.06</t>
  </si>
  <si>
    <t>da dicembre 2025</t>
  </si>
  <si>
    <t>da marzo 2024</t>
  </si>
  <si>
    <t>Obiettivo 1.2 - Diffusione competenze digitali nel Paese e nella PA</t>
  </si>
  <si>
    <t>RA1.2.1 - Diffusione competenze digitali di base per cittadini e imprese</t>
  </si>
  <si>
    <t>RA1.2.2 - Diffusione competenze digitali di base nella PA</t>
  </si>
  <si>
    <t>RA1.2.3 - Diffusione delle competenze specialistiche ICT</t>
  </si>
  <si>
    <t>CAP1.PA.07</t>
  </si>
  <si>
    <t>Adesione all’iniziativa “Syllabus per la formazione digitale” e promuovere la partecipazione alle iniziative formative sulle competenze di base da parte dei dipendenti pubblici, concorrendo al conseguimento dei target del PNRR in tema di sviluppo del capitale umano della PA e in linea con il Piano strategico nazionale per le competenze digitali</t>
  </si>
  <si>
    <t>CAP1.PA.08</t>
  </si>
  <si>
    <t>CAP1.PA.09</t>
  </si>
  <si>
    <t>Già vigente</t>
  </si>
  <si>
    <t>Obiettivo 1.3 - Monitorare e analizzare lo stato di digitalizzazione del paese</t>
  </si>
  <si>
    <t>RA1.3.1 - Definizione di un indice di digitalizzazione della PA italiana</t>
  </si>
  <si>
    <t>RA1.3.2 - Acquisizione ed elaborazione di informazioni analitiche da Enti locali</t>
  </si>
  <si>
    <t>RA1.3.3 - Aumento delle tipologie e delle fonti dati integrate all’interno dell’Osservatorio</t>
  </si>
  <si>
    <t>CAP1.PA.10</t>
  </si>
  <si>
    <t>CAP1.PA.12</t>
  </si>
  <si>
    <t>da settembre 2024</t>
  </si>
  <si>
    <t>Partecipazione alla seconda fase della raccolta dati, garantendo l'accuratezza e la completezza delle informazioni</t>
  </si>
  <si>
    <t>Obiettivo 2.1 - Rafforzare l’ecosistema nazionale di approvvigionamento digitale</t>
  </si>
  <si>
    <t>RA2.1.1 - Diffusione del processo di certificazione delle piattaforme di approvvigionamento digitale</t>
  </si>
  <si>
    <t>Obiettivo 2.2 - Diffondere l’utilizzo degli appalti innovativi</t>
  </si>
  <si>
    <t>RA2.2.1 - Incremento della partecipazione di PMI e start up agli appalti di innovazione</t>
  </si>
  <si>
    <t>RA2.2.3 - Incremento della diffusione degli appalti di innovazione nelle PA</t>
  </si>
  <si>
    <t>CAP2.PA.01</t>
  </si>
  <si>
    <t>Dotazione di piattaforme di approvvigionamento, da parte dei soggetti aggregatori, che digitalizzano la fase di esecuzione dell’appalto</t>
  </si>
  <si>
    <t>CAP2.PA.02</t>
  </si>
  <si>
    <t>Digitalizzazione della fase di esecuzione dell’appalto da parte delle stazioni appaltanti</t>
  </si>
  <si>
    <t>CAP2.PA.03</t>
  </si>
  <si>
    <t>da dicembre 2024</t>
  </si>
  <si>
    <t>Obiettivo 2.3 - Favorire e monitorare l’utilizzo dei servizi previsti dalle Gare strategiche</t>
  </si>
  <si>
    <t>RA2.3.1 - Incremento del livello di trasformazione digitale mediante la disponibilità di Gare strategiche allo scopo definite</t>
  </si>
  <si>
    <t>CAP2.PA.04</t>
  </si>
  <si>
    <t>CAP2.PA.05</t>
  </si>
  <si>
    <t>CAP2.PA.06</t>
  </si>
  <si>
    <t>Programmazione dei fabbisogni di adesione alle iniziative strategiche per il perseguimento degli obiettivi del Piano triennale per l’anno 2026</t>
  </si>
  <si>
    <t>Programmazione dei fabbisogni di adesione  alle iniziative strategiche per il perseguimento degli obiettivi del Piano triennale per l’anno 2027</t>
  </si>
  <si>
    <t>Non di competenza dell'Ente</t>
  </si>
  <si>
    <t>Obiettivo 3.1 - Migliorare la capacità di erogare e-service</t>
  </si>
  <si>
    <t>RA3.1.1 - Incremento del numero di «e-service» registrati sul Catalogo Pubblico PDND</t>
  </si>
  <si>
    <t>RA3.1.2 - Aumento del numero di Richieste di Fruizione Autorizzate su PDND</t>
  </si>
  <si>
    <t>RA3.1.3 - Ampliamento del numero delle amministrazioni coinvolte nell’evoluzione delle Linee Guida sull’interoperabilità tecnica delle Pubbliche Amministrazioni</t>
  </si>
  <si>
    <t>da gennaio 2024</t>
  </si>
  <si>
    <t>CAP3.PA.01</t>
  </si>
  <si>
    <t>CAP3.PA.02</t>
  </si>
  <si>
    <t>CAP3.PA.03</t>
  </si>
  <si>
    <t>CAP3.PA.04</t>
  </si>
  <si>
    <t>CAP3.PA.05</t>
  </si>
  <si>
    <t>Inizio della migrazione dei servizi erogati in interoperabilità dalle attuali modalità alla PDND</t>
  </si>
  <si>
    <t>Continuare a popolare il Catalogo delle API della Piattaforma Digitale Nazionale Dati con le API conformi alle «Linee guida sull’interoperabilità tecnica delle pubbliche amministrazioni»</t>
  </si>
  <si>
    <t>Rispondere ai bandi pubblicati per l’erogazione di API su PDND</t>
  </si>
  <si>
    <t>Le PA centrali siglano accordi per l’erogazione di API su PDND</t>
  </si>
  <si>
    <t>CAP3.PA.06</t>
  </si>
  <si>
    <t>CAP3.PA.07</t>
  </si>
  <si>
    <t>da gennaio 2025</t>
  </si>
  <si>
    <t>Utilizzo delle API presenti sul Catalogo</t>
  </si>
  <si>
    <t>Effettuare richieste di fruizione di servizi erogati da privati</t>
  </si>
  <si>
    <t>CAP3.PA.08</t>
  </si>
  <si>
    <t>Obiettivo 3.2 - Migliorare la capacità di generare ed erogare servizi digitali</t>
  </si>
  <si>
    <t>RA3.2.1 - Diffusione del modello di riuso di software tra le amministrazioni in attuazione delle Linee Guida AGID sull’acquisizione e il riuso del software per la Pubblica Amministrazione</t>
  </si>
  <si>
    <t>RA3.2.2 - Incremento dell’accessibilità dei servizi digitali</t>
  </si>
  <si>
    <t>RA3.2.3 - Incremento e diffusione dei modelli standard di siti e servizi digitali, disponibili in Designers Italia</t>
  </si>
  <si>
    <t>CAP3.PA.12</t>
  </si>
  <si>
    <t>CAP3.PA.13</t>
  </si>
  <si>
    <t>CAP3.PA.14</t>
  </si>
  <si>
    <t>CAP3.PA.15</t>
  </si>
  <si>
    <t>CAP3.PA.16</t>
  </si>
  <si>
    <t>CAP3.PA.17</t>
  </si>
  <si>
    <t>Pubblicazione degli obiettivi di accessibilità sul proprio sito web</t>
  </si>
  <si>
    <t>Tutte le Regioni, le Province autonome, le Città metropolitane, i Comuni capoluogo delle Città metropolitane attivano Web Analytics Italia per la rilevazione delle statistiche di utilizzo del proprio sito web istituzionale presente su IndicePA</t>
  </si>
  <si>
    <t xml:space="preserve">Pubblicazione, entro il 23 settembre, esclusivamente tramite l’applicazione form.AGID.gov.it, della dichiarazione di accessibilità per ciascuno dei propri siti web e APP mobili </t>
  </si>
  <si>
    <t>Obiettivo 3.3 - Consolidare l’applicazione delle Linee guida per la formazione, gestione e conservazione documentale</t>
  </si>
  <si>
    <t>RA3.3.1 - Monitorare l’attuazione delle linee guida</t>
  </si>
  <si>
    <t>CAP3.PA.18</t>
  </si>
  <si>
    <t>CAP3.PA.19</t>
  </si>
  <si>
    <t>CAP3.PA.20</t>
  </si>
  <si>
    <t>CAP3.PA.21</t>
  </si>
  <si>
    <t>Verificare che in «Amministrazione trasparente» sia pubblicato il manuale di gestione documentale, la nomina del responsabile della gestione documentale per ciascuna AOO e qualora siano presenti più AOO la nomina del coordinatore della gestione documentale</t>
  </si>
  <si>
    <t>Verificare che in «Amministrazione trasparente» sia pubblicato il manuale di conservazione e la nomina del responsabile della conservazione</t>
  </si>
  <si>
    <t>Obiettivo 3.4 - SDG (Single Digital Gateway) - Monitorare e migliorare la qualità e l’accesso ai servizi digitali offerti dallo Sportello per l’Italia</t>
  </si>
  <si>
    <t>RA3.4.1 - Piena operatività dell’Operation Center</t>
  </si>
  <si>
    <t>RA3.4.2 - Diffusione e pieno utilizzo dello Sportello</t>
  </si>
  <si>
    <t>Obiettivo 4.1 - Migliorare i servizi erogati da piattaforme nazionali a cittadini/imprese o ad altre PA</t>
  </si>
  <si>
    <t>RA4.1.1 - Incremento dei servizi sulla piattaforma pagoPA</t>
  </si>
  <si>
    <t>RA4.1.2 - Incremento dei servizi sulla Piattaforma IO (l’App dei servizi pubblici)</t>
  </si>
  <si>
    <t>RA4.1.3 - Incremento degli enti che usano SEND</t>
  </si>
  <si>
    <t>RA4.1.4 - Incremento dell’adozione e dell’utilizzo di SPID e CIE da parte delle Pubbliche Amministrazioni</t>
  </si>
  <si>
    <t>RA4.1.5 - Promuovere l’adesione ai servizi della piattaforma NoiPA per supportare l’azione amministrativa nella gestione del personale</t>
  </si>
  <si>
    <t>RA4.1.6 - Incremento del livello di alimentazione e digitalizzazione del Fascicolo Sanitario Elettronico</t>
  </si>
  <si>
    <t>RA4.1.7 - Semplificazione e creazione di un catalogo di tutte le procedure SUAP e SUE e relativi regimi amministrativi applicati su tutto il territorio nazionale</t>
  </si>
  <si>
    <t>CAP4.PA.01</t>
  </si>
  <si>
    <t>In caso di adesione a pagoPA, assicurare l'attivazione di nuovi servizi in linea con i target descritti e secondo le modalità attuative definite nell’ambito del Piano Nazionale di Ripresa e Resilienza (PNRR)</t>
  </si>
  <si>
    <t>In caso di adesione ad App IO, assicurare l’attivazione di nuovi servizi in linea con i target descritti e secondo le modalità attuative definite nell’ambito del Piano Nazionale di Ripresa e Resilienza (PNRR)</t>
  </si>
  <si>
    <t>CAP4.PA.02</t>
  </si>
  <si>
    <t>CAP4.PA.03</t>
  </si>
  <si>
    <t>Integrazione a SEND, in linea con i target descritti e secondo la roadmap di attuazione prevista dal Piano Nazionale di Ripresa e Resilienza (PNRR)</t>
  </si>
  <si>
    <t>Proseguire il percorso di adesione a SPID e CIE, dismettendo le altre modalità di autenticazione associate ai propri servizi online e integrando lo SPID uso professionale per i servizi diretti a professionisti e imprese</t>
  </si>
  <si>
    <t>CAP4.PA.04</t>
  </si>
  <si>
    <t>Cessare il rilascio di credenziali proprietarie a cittadini dotabili di SPID e/o CIE</t>
  </si>
  <si>
    <t>CAP4.PA.05</t>
  </si>
  <si>
    <t>CAP4.PA.06</t>
  </si>
  <si>
    <t>CAP4.PA.07</t>
  </si>
  <si>
    <t>Adeguamento alle evoluzioni previste dall’ecosistema SPID (tra cui OpenID Connect, uso professionale, Attribuite Authorities, servizi per i minori e gestione degli attributi qualificati)</t>
  </si>
  <si>
    <t>Adozione dello SPID e della CIE by default: le nuove applicazioni devono nascere SPID e CIE-only a meno che non ci siano vincoli normativi o tecnologici, se dedicate a soggetti dotabili di SPID o CIE. Gli Enti che intendono adottare lo SPID di livello 2 e 3 devono anche adottare il «Login with eIDAS» per l’accesso transfrontaliero ai propri servizi</t>
  </si>
  <si>
    <t>CAP4.PA.08</t>
  </si>
  <si>
    <t>In caso di adesione a NoiPA, esprimere manifestazione di interesse e inviare richiesta</t>
  </si>
  <si>
    <t>CAP4.PA.09</t>
  </si>
  <si>
    <t>CAP4.PA.10</t>
  </si>
  <si>
    <t>CAP4.PA.11</t>
  </si>
  <si>
    <t xml:space="preserve">Evidenziare le esigenze che non trovano riscontro nella «Linee guida sull’interoperabilità tecnica delle pubbliche amministrazioni» e partecipare alla definizione di pattern e profili di interoperabilità per l’aggiornamento delle stesse </t>
  </si>
  <si>
    <t>In caso di adesione agli Accordi in base alle proprie esigenze, partecipare alle azioni di sensibilizzazione effettuate da AGID</t>
  </si>
  <si>
    <t>In caso di partecipazione alle iniziative laboratoriali e di adozione di modelli organizzativi/operativi per l'Ufficio per la transizione al digitale, condividere le esperienze, gli strumenti sviluppati e i processi implementati</t>
  </si>
  <si>
    <t xml:space="preserve">In caso di partecipazione alle iniziative laboratoriali, fornire contributi e proposte di modifica e integrazione al Vademecum sulla nomina del Responsabile per la transizione al digitale e sulla costituzione dell’Ufficio per la transizione al digitale in forma associata </t>
  </si>
  <si>
    <t>In caso di partecipazione alle iniziative laboratoriali, sperimentare i modelli proposti e fornire ad AGID il feedback delle esperienze di nomina RTD e UTD in forma associata realizzate</t>
  </si>
  <si>
    <t>In caso di partecipazione alle iniziative laboratoriali, sperimentare i modelli proposti e fornire ad AGID il feedback sui nuovi modelli organizzativi/operativi dell’UTD adottati</t>
  </si>
  <si>
    <t>Proporre ad AGID l'attivazione di una comunità digitale tematica/territoriale su retedigitale.gov.it</t>
  </si>
  <si>
    <t>In funzione delle proprie necessità, partecipare alle iniziative pilota, alle iniziative di sensibilizzazione e a quelle di formazione di base e specialistica per il proprio personale, come previsto dal Piano triennale e in linea con il Piano strategico nazionale per le competenze digitali</t>
  </si>
  <si>
    <t>In funzione alla propria missione istituzionale, realizzare iniziative per lo sviluppo delle competenze digitali dei cittadini previste dal PNRR e in linea con il Piano operativo della Strategia Nazionale per le Competenze Digitali</t>
  </si>
  <si>
    <t>In caso di appartenenza al campione, alimentare l’indice di digitalizzazione secondo la metodologia definita dal Gruppo di lavoro</t>
  </si>
  <si>
    <t>In caso di partecipazione al programma Smarter Italy, definire i fabbisogni: Salute e benessere, Valorizzazione dei beni culturali, Protezione dell’ambiente</t>
  </si>
  <si>
    <t>Nel proprio piano acquisti, programmare i fabbisogni di adesione alle iniziative strategiche disponibili per il perseguimento degli obiettivi del Piano triennale per l’anno 2025</t>
  </si>
  <si>
    <t>Obiettivo 4.2 - Ottenere la piena interoperabilità tra le piattaforme</t>
  </si>
  <si>
    <t>RA4.2.1 - Adesione ai nuovi servizi offerti da ANPR</t>
  </si>
  <si>
    <t>RA4.2.2 - Disponibilità dei dati su iscrizioni e titoli di studio su ANIS</t>
  </si>
  <si>
    <t>RA4.2.3 - Realizzazione della piattaforma ANIST</t>
  </si>
  <si>
    <t>da febbraio 2024</t>
  </si>
  <si>
    <t>da aprile 2024</t>
  </si>
  <si>
    <t>CAP4.PA.18</t>
  </si>
  <si>
    <t>CAP4.PA.19</t>
  </si>
  <si>
    <t>CAP4.PA.20</t>
  </si>
  <si>
    <t>CAP4.PA.21</t>
  </si>
  <si>
    <t>CAP4.PA.22</t>
  </si>
  <si>
    <t>Le Università e gli AFAM statali possono trasmettere i propri dati per l’integrazione su ANIS attraverso servizi resi fruibili dalla PDND secondo quanto descritto nell’area tecnica del sito https://www.anis.mur.gov.it/area-tecnica/documentazione </t>
  </si>
  <si>
    <t>Le Università possono trasmettere i propri dati per l’integrazione su ANIS attraverso l’uso di una web application</t>
  </si>
  <si>
    <t>Le istituzioni scolastiche possono prendere visione delle informazioni di interesse nell’area tecnica del portale messo a disposizione</t>
  </si>
  <si>
    <t>entro dicembre 2026</t>
  </si>
  <si>
    <t>entro febbraio 2025</t>
  </si>
  <si>
    <t>entro settembre 2025</t>
  </si>
  <si>
    <t>entro giugno 2025</t>
  </si>
  <si>
    <t>entro dicembre 2024</t>
  </si>
  <si>
    <t>entro settembre 2026</t>
  </si>
  <si>
    <t>entro marzo 2025</t>
  </si>
  <si>
    <t>entro marzo 2026</t>
  </si>
  <si>
    <t>entro giugno 2026</t>
  </si>
  <si>
    <t>entro dicembre 2025</t>
  </si>
  <si>
    <t>CAP4.PA.12</t>
  </si>
  <si>
    <t>CAP4.PA.14</t>
  </si>
  <si>
    <t>CAP4.PA.15</t>
  </si>
  <si>
    <t>CAP4.PA.16</t>
  </si>
  <si>
    <t>CAP4.PA.17</t>
  </si>
  <si>
    <t>Obiettivo 4.3 - Migliorare la sicurezza, accessibilità e l’interoperabilità delle basi dati di interesse nazionale</t>
  </si>
  <si>
    <t>RA4.3.1 - Incremento del numero di basi dati di interesse nazionale conformi alle regole tecniche</t>
  </si>
  <si>
    <t>Avanzare richiesta di inserimento delle proprie basi di dati nell’elenco di Basi di dati di interesse nazionale gestito da AGID secondo il processo definito</t>
  </si>
  <si>
    <t>CAP4.PA.23</t>
  </si>
  <si>
    <t>CAP4.PA.24</t>
  </si>
  <si>
    <t>Obiettivo 5.1 - Favorire la condivisione e il riutilizzo dei dati tra le PA e il riutilizzo da parte di cittadini e imprese</t>
  </si>
  <si>
    <t>RA5.1.1 - Aumento del numero di dataset aperti di tipo dinamico in coerenza con quanto previsto dalle Linee guida Open Data</t>
  </si>
  <si>
    <t>RA5.1.2 - Aumento del numero di dataset resi disponibili attraverso i servizi di rete di cui al framework creato con la Direttiva 2007/2/EC (INSPIRE) e relativi Regolamenti attuativi, con particolare riferimento ai dati di elevato valore di cui al Regolamento di esecuzione (UE) 2023/138</t>
  </si>
  <si>
    <t>CAP5.PA.01</t>
  </si>
  <si>
    <t>CAP5.PA.02</t>
  </si>
  <si>
    <t>CAP5.PA.03</t>
  </si>
  <si>
    <t xml:space="preserve">Adeguare i metadati, relativi ai dati geografici, all’ultima versione delle specifiche nazionali e documentare i propri dataset nel Catalogo nazionale geodati.gov.it </t>
  </si>
  <si>
    <t>Adeguare i metadati, relativi ai dati non geografici, alle specifiche nazionali e documentare i propri dataset nel Catalogo nazionale dati.gov.it</t>
  </si>
  <si>
    <t>Partecipare, in funzione delle proprie necessità, a interventi di formazione e sensibilizzazione sulle politiche open data</t>
  </si>
  <si>
    <t>da giugno 2024</t>
  </si>
  <si>
    <t>CAP5.PA.04</t>
  </si>
  <si>
    <t>Attuare le indicazioni sui dati di elevato valore presenti nel Regolamento di esecuzione (UE) 2023/138, nelle Linee guida Open Data nonché nella specifica guida operativa</t>
  </si>
  <si>
    <t>Obiettivo 5.2 - Aumentare la qualità dei dati e dei metadati</t>
  </si>
  <si>
    <t>RA5.2.4 - Aumento del numero di dataset documentati sul portale dati.gov.it che rispettano la caratteristica di qualità «attualità» (o tempestività di aggiornamento) di cui allo Standard ISO/IEC 25012</t>
  </si>
  <si>
    <t>RA5.2.3 - Aumento del numero di amministrazioni non ancora presenti nel catalogo dati.gov.it che rendono disponibili dataset di tipo aperto</t>
  </si>
  <si>
    <t>RA5.2.2 - Aumento del numero di dataset di tipo aperto resi disponibili dalle pubbliche amministrazioni e documentati nel portale dati.gov.it</t>
  </si>
  <si>
    <t>RA5.2.1 - Aumento del numero di dataset con metadati di qualità conformi agli standard di riferimento europei e nazionali</t>
  </si>
  <si>
    <t>CAP5.PA.05</t>
  </si>
  <si>
    <t>Pubblicazione dei metadati relativi ai dati di elevato valore, secondo le indicazioni presenti nel Regolamento di esecuzione (UE) e nelle Linee guida sui dati aperti e relativa guida operativa, nei cataloghi nazionali dati.gov.it e geodati.gov.it</t>
  </si>
  <si>
    <t>CAP5.PA.06</t>
  </si>
  <si>
    <t>CAP5.PA.07</t>
  </si>
  <si>
    <t>CAP5.PA.08</t>
  </si>
  <si>
    <t>CAP5.PA.09</t>
  </si>
  <si>
    <t>CAP5.PA.10</t>
  </si>
  <si>
    <t>CAP5.PA.11</t>
  </si>
  <si>
    <t>CAP5.PA.12</t>
  </si>
  <si>
    <t>CAP5.PA.13</t>
  </si>
  <si>
    <t>CAP5.PA.14</t>
  </si>
  <si>
    <t>CAP5.PA.15</t>
  </si>
  <si>
    <t>CAP5.PA.16</t>
  </si>
  <si>
    <t>CAP5.PA.17</t>
  </si>
  <si>
    <t>CAP5.PA.18</t>
  </si>
  <si>
    <t>CAP5.PA.19</t>
  </si>
  <si>
    <t>Ogni PA centrale (non ancora presente nel catalogo dati.gov.it) pubblica e documenta nel catalogo almeno 15 dataset </t>
  </si>
  <si>
    <t>Ogni PA centrale (non ancora presente nel 2024 nel catalogo dati.gov.it) pubblica e documenta nel catalogo almeno 30 dataset </t>
  </si>
  <si>
    <t>Ogni PA centrale (non ancora presente nel 2024 nel catalogo dati.gov.it) pubblica e documenta nel catalogo almeno 45 dataset</t>
  </si>
  <si>
    <t>Obiettivo 5.3 - Aumentare la consapevolezza sulle politiche di valorizzazione del patrimonio informativo pubblico e su una moderna economia dei dati</t>
  </si>
  <si>
    <t>RA5.3.1 - Aumento del numero di dataset di tipo aperto documentati nel portale dati.gov.it che adottano le licenze previste dalle Linee guida Open Data</t>
  </si>
  <si>
    <t>CAP5.PA.20</t>
  </si>
  <si>
    <t>Attuazione delle  linee guida contenenti regole tecniche per l’implementazione del Decreto Legislativo n. 36/2006 relativamente ai requisiti e alle raccomandazioni su licenze e condizioni d’uso</t>
  </si>
  <si>
    <t>Obiettivo 5.4 - Aumento della consapevolezza della Pubblica Amministrazione nell’adozione delle tecnologie di intelligenza artificiale</t>
  </si>
  <si>
    <t>RA5.4.1 - Linee guida per promuovere l’adozione dell’IA nella Pubblica Amministrazione</t>
  </si>
  <si>
    <t>RA5.4.2 - Linee guida per il procurement di IA nella Pubblica Amministrazione</t>
  </si>
  <si>
    <t>RA5.4.3 - Linee guida per lo sviluppo di applicazioni di IA per la Pubblica Amministrazione</t>
  </si>
  <si>
    <t>RA5.4.4 - Realizzazione di applicazioni di IA a valenza nazionale</t>
  </si>
  <si>
    <t>CAP5.PA.21</t>
  </si>
  <si>
    <t>CAP5.PA.22</t>
  </si>
  <si>
    <t>CAP5.PA.23</t>
  </si>
  <si>
    <t>CAP5.PA.24</t>
  </si>
  <si>
    <t>Adozione delle applicazioni di IA a valenza nazionale</t>
  </si>
  <si>
    <t>Adozione delle basi dati nazionali strategiche</t>
  </si>
  <si>
    <t>CAP5.PA.25</t>
  </si>
  <si>
    <t>Obiettivo 5.5 - Dati per l’intelligenza artificiale</t>
  </si>
  <si>
    <t>RA5.5.1 - Basi di dati nazionali strategiche</t>
  </si>
  <si>
    <t>Obiettivo 6.1 - Migliorare la qualità e la sicurezza dei servizi digitali erogati dalle amministrazioni attuando la strategia «Cloud Italia» e migrando verso infrastrutture e servizi cloud qualificati (incluso PSN)</t>
  </si>
  <si>
    <t>RA6.1.1 - Numero di amministrazioni migrate</t>
  </si>
  <si>
    <t>Linee di azione vigenti</t>
  </si>
  <si>
    <t>CAP6.PA.01</t>
  </si>
  <si>
    <t>CAP6.PA.02</t>
  </si>
  <si>
    <t>CAP6.PA.03</t>
  </si>
  <si>
    <t>CAP6.PA.04</t>
  </si>
  <si>
    <t>CAP6.PA.05</t>
  </si>
  <si>
    <t xml:space="preserve">Se proprietari di data center di gruppo B, richiedere l’autorizzazione ad AGID per le spese in materia di data center nelle modalità stabilite dalla Circolare AGID 1/2019 e prevedere in tali contratti, qualora autorizzati, una durata massima coerente con i tempi strettamente necessari a completare il percorso di migrazione previsti nei propri piani di migrazione </t>
  </si>
  <si>
    <t>Se proprietari di data center classificati da AGID nel gruppo A, continuare a gestire e manutenere tali data center in coerenza con quanto previsto dalla Strategia Cloud Italia e dal Regolamento cloud</t>
  </si>
  <si>
    <t>Avvio del percorso di migrazione verso il cloud in coerenza con quanto previsto dalla Strategia Cloud Italia</t>
  </si>
  <si>
    <t>Continuare ad applicare il principio cloud first e ad acquisire servizi cloud solo se qualificati</t>
  </si>
  <si>
    <t>Aggiornare l’elenco e la classificazione dei dati e dei servizi digitali in presenza di dati e servizi ulteriori rispetto a quelli già oggetto di conferimento e classificazione come indicato nel Regolamento e di conseguenza aggiornare, ove necessario, anche il piano di migrazione</t>
  </si>
  <si>
    <t>CAP6.PA.06</t>
  </si>
  <si>
    <t>CAP6.PA.07</t>
  </si>
  <si>
    <t>CAP6.PA.10</t>
  </si>
  <si>
    <t>Trasmissione, ove richiesto dal Dipartimento per la Trasformazione Digitale o da AGID, delle informazioni relative allo stato di avanzamento dell’implementazione dei piani di migrazione</t>
  </si>
  <si>
    <t>In caso di realizzazione e/o utilizzo di infrastrutture di prossimità, verificare la conformità di queste ai requisiti del Regolamento di cui al comma 4 dell’articolo 33-septies del Decreto-legge 179/2012 e darne apposita comunicazione ad ACN</t>
  </si>
  <si>
    <t>Conclusione della migrazione in coerenza con il piano di migrazione trasmesso ai sensi del Regolamento cloud e, ove richiesto dal Dipartimento per la Trasformazione Digitale o da AGID, trasmettere le informazioni necessarie per verificare il completamento della migrazione</t>
  </si>
  <si>
    <t>Obiettivo 6.2 - Garantire alle amministrazioni la disponibilità della connettività SPC</t>
  </si>
  <si>
    <t>RA6.2.1 - Rete di connettività</t>
  </si>
  <si>
    <t>CAP6.PA.11</t>
  </si>
  <si>
    <t xml:space="preserve">Sulla base delle proprie esigenze, iniziare la fase di migrazione della propria infrastruttura di rete utilizzando i servizi resi disponibili dalla nuova gara di connettività SPC </t>
  </si>
  <si>
    <t>Obiettivo 7.1 - Adottare una governance della cybersicurezza diffusa nella PA</t>
  </si>
  <si>
    <t>RA7.1.1 - Identificazione di un modello, con ruoli e responsabilità, di gestione della cybersicurezza</t>
  </si>
  <si>
    <t>RA7.1.2 - Definizione del framework documentale a supporto della gestione cyber</t>
  </si>
  <si>
    <t>CAP7.PA.01</t>
  </si>
  <si>
    <t>CAP7.PA.02</t>
  </si>
  <si>
    <t>CAP7.PA.03</t>
  </si>
  <si>
    <t xml:space="preserve">Definire il modello unitario, assicurando un coordinamento centralizzato a livello dell’istituzione, di governance della cybersicurezza </t>
  </si>
  <si>
    <t>Adottare un modello di governance della cybersicurezza</t>
  </si>
  <si>
    <t>Nominare i Responsabili della cybersicurezza e delle loro strutture organizzative di supporto</t>
  </si>
  <si>
    <t>CAP7.PA.04</t>
  </si>
  <si>
    <t>Formalizzare i processi e le procedure inerenti alla gestione della cybersicurezza</t>
  </si>
  <si>
    <t>CAP7.PA.05</t>
  </si>
  <si>
    <t>CAP7.PA.06</t>
  </si>
  <si>
    <t>CAP7.PA.07</t>
  </si>
  <si>
    <t>CAP7.PA.08</t>
  </si>
  <si>
    <t>Obiettivo 7.2 - Gestire i processi di approvvigionamento IT coerentemente con i requisiti di sicurezza definiti</t>
  </si>
  <si>
    <t>RA7.2.1 - Definizione del framework documentale a supporto del processo di approvvigionamento IT</t>
  </si>
  <si>
    <t>RA7.2.2 - Definizione delle modalità di monitoraggio del processo di approvvigionamento IT</t>
  </si>
  <si>
    <t>Definire e approvare i requisiti di sicurezza relativi al processo di approvvigionamento IT</t>
  </si>
  <si>
    <t>Definire e promuovere i processi di gestione del rischio sui fornitori e terze parti IT, la contrattualistica per i fornitori e le terze parti IT, comprensive dei requisiti di sicurezza da rispettare</t>
  </si>
  <si>
    <t>Realizzare le attività di controllo definite nel Piano di audit e verifica verso i fornitori e terze parti IT</t>
  </si>
  <si>
    <t>Obiettivo 7.3 - Gestione e mitigazione del rischio cyber</t>
  </si>
  <si>
    <t>RA7.3.1 - Definizione del framework per la gestione del rischio cyber</t>
  </si>
  <si>
    <t>RA7.3.2 - Definizione delle modalità di monitoraggio del rischio cyber</t>
  </si>
  <si>
    <t>Obiettivo 7.4 - Potenziare le modalità di prevenzione e gestione degli incidenti informatici</t>
  </si>
  <si>
    <t>RA7.4.1 - Definizione del framework documentale relativo alla gestione degli incidenti</t>
  </si>
  <si>
    <t>RA7.4.2 - Definizione delle modalità di verifica e aggiornamento dei piani di risposta agli incidenti</t>
  </si>
  <si>
    <t>Obiettivo 7.5 - Implementare attività strutturate di sensibilizzazione cyber del personale</t>
  </si>
  <si>
    <t>RA7.5.1 - Definizione dei piani di formazione in ambito cyber</t>
  </si>
  <si>
    <t>RA7.5.2 - Adozione di strumenti atti alla formazione in ambito cyber</t>
  </si>
  <si>
    <t>Obiettivo 7.6 - Contrastare il rischio cyber attraverso attività di supporto proattivo alla PA</t>
  </si>
  <si>
    <t>RA7.6.1 - Distribuzione di Indicatori di Compromissione alle PA</t>
  </si>
  <si>
    <t>RA7.6.2 - Fornitura di strumenti funzionali all’esecuzione dei piani di autovalutazione dei sistemi esposti</t>
  </si>
  <si>
    <t>RA7.6.3 - Supporto formativo e informativo rivolto alle PA e in particolare agli RTD per l’aumento del livello di consapevolezza delle minacce cyber</t>
  </si>
  <si>
    <t>Definire e formalizzare il processo di cyber risk management e security by design, coerentemente con gli strumenti messi a disposizione da ACN</t>
  </si>
  <si>
    <t xml:space="preserve">Promozione del censimento dei dati e propri servizi, identificandone la rilevanza e quindi le modalità per garantirne la continuità operativa </t>
  </si>
  <si>
    <t>Realizzare o acquisire gli strumenti atti alla messa in sicurezza dell’integrità, confidenzialità e disponibilità dei servizi e dei dati, come definito dalle relative procedure</t>
  </si>
  <si>
    <t xml:space="preserve">Integrare le attività di monitoraggio del rischio cyber, come definito dal relativo Piano, nelle normali attività di progettazione, analisi, conduzione e dismissione di applicativi e sistemi informativi </t>
  </si>
  <si>
    <t>CAP7.PA.09</t>
  </si>
  <si>
    <t>CAP7.PA.10</t>
  </si>
  <si>
    <t>CAP7.PA.11</t>
  </si>
  <si>
    <t>CAP7.PA.12</t>
  </si>
  <si>
    <t>Integrare le attività di monitoraggio del rischio cyber, come definito dal relativo Piano, nelle normali attività di progettazione, analisi, conduzione e dismissione di applicativi e sistemi informativi</t>
  </si>
  <si>
    <t>Definire i presidi per la gestione degli eventi di sicurezza, formalizzandone i processi e le procedure</t>
  </si>
  <si>
    <t>CAP7.PA.13</t>
  </si>
  <si>
    <t>CAP7.PA.14</t>
  </si>
  <si>
    <t>CAP7.PA.15</t>
  </si>
  <si>
    <t>CAP7.PA.16</t>
  </si>
  <si>
    <t>Formalizzare ruoli, responsabilità e processi, nonché le capacità tecnologiche a supporto della prevenzione e gestione degli incidenti informatici</t>
  </si>
  <si>
    <t>Definire le modalità di verifica dei Piani di risposta a seguito di incidenti informatici</t>
  </si>
  <si>
    <t>Definire le modalità di aggiornamento dei Piani di risposta e ripristino a seguito dell’accadimento di incidenti informatici</t>
  </si>
  <si>
    <t>CAP7.PA.17</t>
  </si>
  <si>
    <t>CAP7.PA.18</t>
  </si>
  <si>
    <t>CAP7.PA.19</t>
  </si>
  <si>
    <t xml:space="preserve">Promuovere l’accesso e l’utilizzo di attività strutturate di sensibilizzazione e formazione in ambito cybersicurezza </t>
  </si>
  <si>
    <t>Definire piani di formazione inerenti alla cybersecurity, diversificati per ruoli, posizioni organizzative e attività delle risorse dell’organizzazione</t>
  </si>
  <si>
    <t>Realizzare iniziative per verificare e migliorare la consapevolezza del proprio personale</t>
  </si>
  <si>
    <t>CAP7.PA.20</t>
  </si>
  <si>
    <t>CAP7.PA.21</t>
  </si>
  <si>
    <t>CAP7.PA.22</t>
  </si>
  <si>
    <t>Dotarsi degli strumenti idonei all’acquisizione degli IoC ed accreditarsi al CERT-AGID</t>
  </si>
  <si>
    <t>Usufruire degli strumenti per la gestione dei rischi cyber messi a disposizione dal CERT-AGID </t>
  </si>
  <si>
    <t>Sulla base delle proprie esigenze, partecipare ai corsi di formazione base ed avanzato erogati dal CERT-AGID </t>
  </si>
  <si>
    <t>Attuabile</t>
  </si>
  <si>
    <t>Nessuna azione prevista per l’Ente</t>
  </si>
  <si>
    <t>In caso di adesione agli Accordi, utilizzare gli strumenti dell'Operation Center e svolgere azioni correttive sul funzionamento dei servizi e delle procedure sulla base delle segnalazioni ricevute</t>
  </si>
  <si>
    <t>Le istituzioni scolastiche accedono alle funzionalità della piattaforma </t>
  </si>
  <si>
    <t>I titolari di basi di dati di interesse nazionale le adeguano all’aggiornamento delle regole tecniche</t>
  </si>
  <si>
    <t>Se non ancora presenti nel 2024 nel catalogo dati.gov.it, pubblicare e documentare al suo interno almeno 5 dataset, qualora si dovesse avere una popolazione tra 10.000 e 100.000 abitanti</t>
  </si>
  <si>
    <t>Se non ancora presenti nel catalogo dati.gov.it, pubblicare e documentare al suo interno almeno 3 dataset, qualora si dovesse avere una popolazione tra 10.000 e 100.000 abitanti</t>
  </si>
  <si>
    <t>Se non ancora presenti nel catalogo dati.gov.it, pubblicare e documentare al suo interno almeno 5 dataset, qualora si dovesse avere una popolazione tra 100.001 e 250.000 abitanti</t>
  </si>
  <si>
    <t>Se non ancora presenti nel catalogo dati.gov.it, pubblicare e documentare al suo interno almeno 10 dataset, qualora si dovesse avere una popolazione &gt; di 250.000 abitanti</t>
  </si>
  <si>
    <t>Se non ancora presenti nel 2024 nel catalogo dati.gov.it, pubblicare e documentare al suo interno almeno 1 dataset, qualora si dovesse avere una popolazione tra 5.000 e 10.000 abitanti</t>
  </si>
  <si>
    <t>Se non ancora presenti nel 2024 nel catalogo dati.gov.it, pubblicare e documentare al suo interno almeno 10 dataset, qualora si dovesse avere una popolazione tra 100.001 e 250.000 abitanti</t>
  </si>
  <si>
    <t>Se non ancora presenti nel 2024 nel catalogo dati.gov.it, pubblicare e documentare al suo interno almeno 15 dataset, qualora si dovesse avere una popolazione &gt; di 250.000 abitanti</t>
  </si>
  <si>
    <t>Se non ancora presenti nel 2024 nel catalogo dati.gov.it, pubblicare e documentare al suo interno almeno 3 dataset, qualora si dovesse avere una popolazione tra 5.000 e 10.000 abitanti</t>
  </si>
  <si>
    <t>Se non ancora presenti nel 2024 nel catalogo dati.gov.it, pubblicare e documentare al suo interno almeno 10 dataset, qualora si dovesse avere una popolazione tra 10.000 e 100.000 abitanti</t>
  </si>
  <si>
    <t>Se non ancora presenti nel 2024 nel catalogo dati.gov.it, pubblicare e documentare al suo interno almeno 15 dataset, qualora si dovesse avere una popolazione tra 100.001 e 250.000 abitanti</t>
  </si>
  <si>
    <t>Se non ancora presenti nel 2024 nel catalogo dati.gov.it, pubblicare e documentare al suo interno almeno 30 dataset, qualora si dovesse avere una popolazione &gt; di 250.000 abitanti</t>
  </si>
  <si>
    <t xml:space="preserve">Adozione delle Linee guida per promuovere l’impiego dell’IA </t>
  </si>
  <si>
    <t xml:space="preserve">Adozione delle Linee guida per lo sviluppo di applicazioni di IA </t>
  </si>
  <si>
    <t xml:space="preserve">Adozione delle Linee guida per il procurement di IA </t>
  </si>
  <si>
    <t>Strategia di procurement</t>
  </si>
  <si>
    <t>2536 - Digital Transformation 2</t>
  </si>
  <si>
    <t xml:space="preserve">
2069 - Digital Transformation</t>
  </si>
  <si>
    <t>Iniziativa strategica di dettaglio:</t>
  </si>
  <si>
    <t>2212 - Applicativi Cloud</t>
  </si>
  <si>
    <t>2483 - Applicativi Cloud 2</t>
  </si>
  <si>
    <t>2610 - Applicativi Cloud 3</t>
  </si>
  <si>
    <r>
      <rPr>
        <b/>
        <sz val="11"/>
        <color theme="1"/>
        <rFont val="Calibri"/>
        <family val="2"/>
        <scheme val="minor"/>
      </rPr>
      <t>Iniziativa strategica di maggior rilievo:</t>
    </r>
    <r>
      <rPr>
        <sz val="11"/>
        <color theme="1"/>
        <rFont val="Calibri"/>
        <family val="2"/>
        <scheme val="minor"/>
      </rPr>
      <t xml:space="preserve">
Digital Transformation
</t>
    </r>
    <r>
      <rPr>
        <b/>
        <sz val="11"/>
        <color theme="1"/>
        <rFont val="Calibri"/>
        <family val="2"/>
        <scheme val="minor"/>
      </rPr>
      <t>Iniziativa strategica di dettaglio:</t>
    </r>
    <r>
      <rPr>
        <sz val="11"/>
        <color theme="1"/>
        <rFont val="Calibri"/>
        <family val="2"/>
        <scheme val="minor"/>
      </rPr>
      <t xml:space="preserve">
</t>
    </r>
  </si>
  <si>
    <r>
      <rPr>
        <b/>
        <sz val="11"/>
        <color theme="1"/>
        <rFont val="Calibri"/>
        <family val="2"/>
        <scheme val="minor"/>
      </rPr>
      <t>Iniziativa strategica di maggior rilievo:</t>
    </r>
    <r>
      <rPr>
        <sz val="11"/>
        <color theme="1"/>
        <rFont val="Calibri"/>
        <family val="2"/>
        <scheme val="minor"/>
      </rPr>
      <t xml:space="preserve">
Digital Transformation
</t>
    </r>
    <r>
      <rPr>
        <b/>
        <sz val="11"/>
        <color theme="1"/>
        <rFont val="Calibri"/>
        <family val="2"/>
        <scheme val="minor"/>
      </rPr>
      <t>Iniziativa strategica di dettaglio:</t>
    </r>
    <r>
      <rPr>
        <sz val="11"/>
        <color theme="1"/>
        <rFont val="Calibri"/>
        <family val="2"/>
        <scheme val="minor"/>
      </rPr>
      <t xml:space="preserve">
</t>
    </r>
  </si>
  <si>
    <r>
      <rPr>
        <b/>
        <sz val="11"/>
        <color theme="1"/>
        <rFont val="Calibri"/>
        <family val="2"/>
        <scheme val="minor"/>
      </rPr>
      <t>Iniziativa strategica di maggior rilievo:</t>
    </r>
    <r>
      <rPr>
        <sz val="11"/>
        <color theme="1"/>
        <rFont val="Calibri"/>
        <family val="2"/>
        <scheme val="minor"/>
      </rPr>
      <t xml:space="preserve">
Servizi applicativi in ottica cloud
</t>
    </r>
  </si>
  <si>
    <r>
      <rPr>
        <b/>
        <sz val="11"/>
        <color theme="1"/>
        <rFont val="Calibri"/>
        <family val="2"/>
        <scheme val="minor"/>
      </rPr>
      <t>Iniziativa strategica di maggior rilievo:</t>
    </r>
    <r>
      <rPr>
        <sz val="11"/>
        <color theme="1"/>
        <rFont val="Calibri"/>
        <family val="2"/>
        <scheme val="minor"/>
      </rPr>
      <t xml:space="preserve">
Servizi applicativi in ottica cloud
</t>
    </r>
  </si>
  <si>
    <t>2102 - Data Management</t>
  </si>
  <si>
    <t>2566 - Data Management 2</t>
  </si>
  <si>
    <t>2202 - Sanità Digitale 1</t>
  </si>
  <si>
    <t>2365 - Sanità Digitale 2</t>
  </si>
  <si>
    <t>2366 - Sanità Digitale 3</t>
  </si>
  <si>
    <t>2601 - Sanità Digitale 1 Ed. 2</t>
  </si>
  <si>
    <r>
      <rPr>
        <b/>
        <sz val="11"/>
        <color theme="1"/>
        <rFont val="Calibri"/>
        <family val="2"/>
        <scheme val="minor"/>
      </rPr>
      <t>Iniziativa strategica di maggior rilievo:</t>
    </r>
    <r>
      <rPr>
        <sz val="11"/>
        <color theme="1"/>
        <rFont val="Calibri"/>
        <family val="2"/>
        <scheme val="minor"/>
      </rPr>
      <t xml:space="preserve">
Digital Transformation
</t>
    </r>
    <r>
      <rPr>
        <b/>
        <sz val="11"/>
        <color theme="1"/>
        <rFont val="Calibri"/>
        <family val="2"/>
        <scheme val="minor"/>
      </rPr>
      <t>Iniziativa strategica di dettaglio:</t>
    </r>
    <r>
      <rPr>
        <sz val="11"/>
        <color theme="1"/>
        <rFont val="Calibri"/>
        <family val="2"/>
        <scheme val="minor"/>
      </rPr>
      <t xml:space="preserve">
</t>
    </r>
  </si>
  <si>
    <r>
      <rPr>
        <b/>
        <sz val="11"/>
        <color theme="1"/>
        <rFont val="Calibri"/>
        <family val="2"/>
        <scheme val="minor"/>
      </rPr>
      <t>Iniziativa strategica di maggior rilievo:</t>
    </r>
    <r>
      <rPr>
        <sz val="11"/>
        <color theme="1"/>
        <rFont val="Calibri"/>
        <family val="2"/>
        <scheme val="minor"/>
      </rPr>
      <t xml:space="preserve">
Servizi applicativi in ottica cloud
</t>
    </r>
    <r>
      <rPr>
        <b/>
        <sz val="11"/>
        <color theme="1"/>
        <rFont val="Calibri"/>
        <family val="2"/>
        <scheme val="minor"/>
      </rPr>
      <t>Iniziativa strategica di dettaglio:</t>
    </r>
    <r>
      <rPr>
        <sz val="11"/>
        <color theme="1"/>
        <rFont val="Calibri"/>
        <family val="2"/>
        <scheme val="minor"/>
      </rPr>
      <t xml:space="preserve">
</t>
    </r>
  </si>
  <si>
    <t>2069 - Digital Transformation</t>
  </si>
  <si>
    <r>
      <rPr>
        <b/>
        <sz val="11"/>
        <color theme="1"/>
        <rFont val="Calibri"/>
        <family val="2"/>
        <scheme val="minor"/>
      </rPr>
      <t>Iniziativa strategica di maggior rilievo:</t>
    </r>
    <r>
      <rPr>
        <sz val="11"/>
        <color theme="1"/>
        <rFont val="Calibri"/>
        <family val="2"/>
        <scheme val="minor"/>
      </rPr>
      <t xml:space="preserve">
Gare SaaS
</t>
    </r>
    <r>
      <rPr>
        <b/>
        <sz val="11"/>
        <color theme="1"/>
        <rFont val="Calibri"/>
        <family val="2"/>
        <scheme val="minor"/>
      </rPr>
      <t>Iniziativa strategica di dettaglio:</t>
    </r>
    <r>
      <rPr>
        <sz val="11"/>
        <color theme="1"/>
        <rFont val="Calibri"/>
        <family val="2"/>
        <scheme val="minor"/>
      </rPr>
      <t xml:space="preserve">
</t>
    </r>
  </si>
  <si>
    <t>2370 - SaaS CRM</t>
  </si>
  <si>
    <r>
      <rPr>
        <b/>
        <sz val="11"/>
        <color theme="1"/>
        <rFont val="Calibri"/>
        <family val="2"/>
        <scheme val="minor"/>
      </rPr>
      <t xml:space="preserve">
Iniziativa strategica di maggior rilievo:</t>
    </r>
    <r>
      <rPr>
        <sz val="11"/>
        <color theme="1"/>
        <rFont val="Calibri"/>
        <family val="2"/>
        <scheme val="minor"/>
      </rPr>
      <t xml:space="preserve">
Sanità Digitale
</t>
    </r>
    <r>
      <rPr>
        <b/>
        <sz val="11"/>
        <color theme="1"/>
        <rFont val="Calibri"/>
        <family val="2"/>
        <scheme val="minor"/>
      </rPr>
      <t>Iniziativa strategica di dettaglio:</t>
    </r>
    <r>
      <rPr>
        <sz val="11"/>
        <color theme="1"/>
        <rFont val="Calibri"/>
        <family val="2"/>
        <scheme val="minor"/>
      </rPr>
      <t xml:space="preserve">
</t>
    </r>
  </si>
  <si>
    <r>
      <rPr>
        <b/>
        <sz val="11"/>
        <color theme="1"/>
        <rFont val="Calibri"/>
        <family val="2"/>
        <scheme val="minor"/>
      </rPr>
      <t>Iniziativa strategica di maggior rilievo:</t>
    </r>
    <r>
      <rPr>
        <sz val="11"/>
        <color theme="1"/>
        <rFont val="Calibri"/>
        <family val="2"/>
        <scheme val="minor"/>
      </rPr>
      <t xml:space="preserve">
Data Management
</t>
    </r>
    <r>
      <rPr>
        <b/>
        <sz val="11"/>
        <color theme="1"/>
        <rFont val="Calibri"/>
        <family val="2"/>
        <scheme val="minor"/>
      </rPr>
      <t>Iniziativa strategica di dettaglio:</t>
    </r>
    <r>
      <rPr>
        <sz val="11"/>
        <color theme="1"/>
        <rFont val="Calibri"/>
        <family val="2"/>
        <scheme val="minor"/>
      </rPr>
      <t xml:space="preserve">
</t>
    </r>
  </si>
  <si>
    <r>
      <rPr>
        <b/>
        <sz val="11"/>
        <color theme="1"/>
        <rFont val="Calibri"/>
        <family val="2"/>
        <scheme val="minor"/>
      </rPr>
      <t>Iniziativa strategica di maggior rilievo:</t>
    </r>
    <r>
      <rPr>
        <sz val="11"/>
        <color theme="1"/>
        <rFont val="Calibri"/>
        <family val="2"/>
        <scheme val="minor"/>
      </rPr>
      <t xml:space="preserve">
Servizi applicativi in ottica cloud
</t>
    </r>
    <r>
      <rPr>
        <b/>
        <sz val="11"/>
        <color theme="1"/>
        <rFont val="Calibri"/>
        <family val="2"/>
        <scheme val="minor"/>
      </rPr>
      <t>Iniziativa strategica di dettaglio:</t>
    </r>
    <r>
      <rPr>
        <sz val="11"/>
        <color theme="1"/>
        <rFont val="Calibri"/>
        <family val="2"/>
        <scheme val="minor"/>
      </rPr>
      <t xml:space="preserve">
</t>
    </r>
  </si>
  <si>
    <t>2213 - Public Cloud</t>
  </si>
  <si>
    <t>2652 - Cloud Enabling</t>
  </si>
  <si>
    <t>2297 - SaaS Princo</t>
  </si>
  <si>
    <t>2371 - SaaS BI</t>
  </si>
  <si>
    <t>2453 - SaaS ITSM</t>
  </si>
  <si>
    <t>2693 - SaaS Princo Ed. 2</t>
  </si>
  <si>
    <t>SPC Connettività</t>
  </si>
  <si>
    <r>
      <rPr>
        <b/>
        <sz val="11"/>
        <color theme="1"/>
        <rFont val="Calibri"/>
        <family val="2"/>
        <scheme val="minor"/>
      </rPr>
      <t>Iniziativa strategica di maggior rilievo:</t>
    </r>
    <r>
      <rPr>
        <sz val="11"/>
        <color theme="1"/>
        <rFont val="Calibri"/>
        <family val="2"/>
        <scheme val="minor"/>
      </rPr>
      <t xml:space="preserve">
Sicurezza informatica
</t>
    </r>
    <r>
      <rPr>
        <b/>
        <sz val="11"/>
        <color theme="1"/>
        <rFont val="Calibri"/>
        <family val="2"/>
        <scheme val="minor"/>
      </rPr>
      <t xml:space="preserve">
Iniziativa strategica di dettaglio:</t>
    </r>
    <r>
      <rPr>
        <sz val="11"/>
        <color theme="1"/>
        <rFont val="Calibri"/>
        <family val="2"/>
        <scheme val="minor"/>
      </rPr>
      <t xml:space="preserve">
</t>
    </r>
  </si>
  <si>
    <t>2296 - Sicurezza da remoto</t>
  </si>
  <si>
    <t>2367 - Sicurezza perimetrale</t>
  </si>
  <si>
    <r>
      <t xml:space="preserve">
</t>
    </r>
    <r>
      <rPr>
        <b/>
        <sz val="11"/>
        <color theme="1"/>
        <rFont val="Calibri"/>
        <family val="2"/>
        <scheme val="minor"/>
      </rPr>
      <t xml:space="preserve">
Iniziativa strategica di maggior rilievo:</t>
    </r>
    <r>
      <rPr>
        <sz val="11"/>
        <color theme="1"/>
        <rFont val="Calibri"/>
        <family val="2"/>
        <scheme val="minor"/>
      </rPr>
      <t xml:space="preserve">
Data Management
</t>
    </r>
    <r>
      <rPr>
        <b/>
        <sz val="11"/>
        <color theme="1"/>
        <rFont val="Calibri"/>
        <family val="2"/>
        <scheme val="minor"/>
      </rPr>
      <t>Iniziativa strategica di dettaglio:</t>
    </r>
    <r>
      <rPr>
        <sz val="11"/>
        <color theme="1"/>
        <rFont val="Calibri"/>
        <family val="2"/>
        <scheme val="minor"/>
      </rPr>
      <t xml:space="preserve">
</t>
    </r>
  </si>
  <si>
    <t>2174 - Protezione email, web, dati</t>
  </si>
  <si>
    <t>Allegato 1</t>
  </si>
  <si>
    <t>Adesione ai servizi di Stato civile su ANPR</t>
  </si>
  <si>
    <t>Programmazione della tempistica di intervento</t>
  </si>
  <si>
    <t>Nessuna azione prevista per l'Ente</t>
  </si>
  <si>
    <t>I soggetti aggregatori e i gestori pubblici di piattaforme di approvvigionamento mettono a disposizione piattaforme che digitalizzano in modo integrato (nel rispetto del principio once only) tutto il ciclo di vita dell’appalto</t>
  </si>
  <si>
    <t>CAP2.PA.07</t>
  </si>
  <si>
    <t>CAP3.PA.24</t>
  </si>
  <si>
    <t>Tutte le Regioni, le Province autonome, le Città metropolitane e i capoluoghi delle
Città metropolitane effettuano un test automatico di accessibilità sul proprio sito istituzionale
indicato su https://indicepa.gov.it/ipa-portale/, utilizzando la piattaforma Mauve++</t>
  </si>
  <si>
    <t>CAP3.PA.23</t>
  </si>
  <si>
    <t>Tutte le Regioni, le Province autonome, le Città metropolitane e i capoluoghi delle
Città metropolitane effettuano un test automatico di accessibilità sul proprio sito istituzionale
indicato su https://indicepa.gov.it/ipa-portale/, utilizzando la piattaforma MAUVE++</t>
  </si>
  <si>
    <r>
      <rPr>
        <sz val="11"/>
        <rFont val="Calibri"/>
        <family val="2"/>
        <scheme val="minor"/>
      </rPr>
      <t>da</t>
    </r>
    <r>
      <rPr>
        <sz val="11"/>
        <color theme="1"/>
        <rFont val="Calibri"/>
        <family val="2"/>
        <scheme val="minor"/>
      </rPr>
      <t xml:space="preserve"> settembre 2024</t>
    </r>
  </si>
  <si>
    <r>
      <rPr>
        <sz val="11"/>
        <rFont val="Calibri"/>
        <family val="2"/>
        <scheme val="minor"/>
      </rPr>
      <t>da</t>
    </r>
    <r>
      <rPr>
        <sz val="11"/>
        <color theme="1"/>
        <rFont val="Calibri"/>
        <family val="2"/>
        <scheme val="minor"/>
      </rPr>
      <t xml:space="preserve"> settembre 2025</t>
    </r>
  </si>
  <si>
    <r>
      <rPr>
        <sz val="11"/>
        <rFont val="Calibri"/>
        <family val="2"/>
        <scheme val="minor"/>
      </rPr>
      <t>da</t>
    </r>
    <r>
      <rPr>
        <sz val="11"/>
        <color theme="1"/>
        <rFont val="Calibri"/>
        <family val="2"/>
        <scheme val="minor"/>
      </rPr>
      <t xml:space="preserve"> settembre 2026</t>
    </r>
  </si>
  <si>
    <t xml:space="preserve">Le Regioni e le Province Autonome rispettano le scadenze delle attività previste nel proprio Piano di adeguamento tecnologico, in coerenza con i decreti attuativi che definiscono i contenuti del FSE e la standardizzazione </t>
  </si>
  <si>
    <t>Le Regioni e le Province Autonome rispettano le scadenze delle attività previste nel proprio Piano di adeguamento tecnologico, in coerenza con i decreti attuativi che definiscono i contenuti del FSE e la standardizzazione</t>
  </si>
  <si>
    <t xml:space="preserve">Le Regioni e le Province Autonome rispettano le scadenze delle attività previste dal proprio Piano di adeguamento tecnologico, in coerenza con i decreti attuativi che definiscono i contenuti del FSE e la standardizzazione </t>
  </si>
  <si>
    <t>UnionCamere realizza il Catalogo Unico dei procedimenti del SUAP e gli Enti interessati (PAC/PAL-Comuni, Regioni, Enti Terzi, Unioncamere) avviano la prima alimentazione del Catalogo</t>
  </si>
  <si>
    <t>Regioni, Consorzi, Unioncamere mettono a disposizione soluzioni alternative all’adeguamento alle specifiche tecniche dei propri sistemi informatici SSU, in ambito SUAP, quali, ad esempio: Impresa in un giorno per i comuni e Soluzione Sussidiaria per gli enti terzi</t>
  </si>
  <si>
    <t>PAC/PAL-Comuni, Regioni, Enti Terzi e Unioncamere devono adeguare le proprie componenti informatiche interessate nei procedimenti SUAP alle specifiche tecniche di cui al Decreto interministeriale 26/09/2023</t>
  </si>
  <si>
    <t>entro agosto 2025</t>
  </si>
  <si>
    <t>Gli Enti interessati (PAC/PAL-Comuni, Regioni, Enti Terzi, Unioncamere) aggiornano il Catalogo Unico dei procedimenti del SUAP</t>
  </si>
  <si>
    <t>Gli Enti interessati (PAC/PAL-Comuni, Regioni, Enti Terzi, Unioncamere) aggiornano costantemente il Catalogo Unico dei procedimenti del SUAP</t>
  </si>
  <si>
    <t>CAP4.PA.25</t>
  </si>
  <si>
    <t>RA4.1.8 - Miglioramento del processo di digitalizzazione del sistema pubblico dei pagamenti avviato nel 2017 con la realizzazione di SIOPE+</t>
  </si>
  <si>
    <t>I 33 Enti Locali selezionati tramite avviso di progetto sperimentano il modello operativo relativo al “progetto di digitalizzazione completa dei pagamenti degli Enti locali in SIOPE+ e la corretta alimentazione e allineamento della PCC”</t>
  </si>
  <si>
    <t>CAP4.PA.26</t>
  </si>
  <si>
    <t>CAP4.PA.27</t>
  </si>
  <si>
    <t>Gli Enti inclusi nella prima fase della sperimentazione del “progetto di digitalizzazione completa dei pagamenti degli Enti locali in SIOPE+ e la corretta alimentazione e allineamento della PCC” dovranno effettuare le disposizioni di pagamento relative alle spese del personale, attraverso mandati mono beneficiario a favore del singolo dipendente e non attraverso l’uso di liste esterne</t>
  </si>
  <si>
    <t>Gli Enti inclusi nella prima fase della sperimentazione del “progetto di digitalizzazione completa dei pagamenti degli enti locali in SIOPE+ e la corretta alimentazione e allineamento della PCC” avranno inviato le informazioni relative ai pagamenti di giugno/dicembre 2024 alla PCC esclusivamente attraverso l’utilizzo esclusivo di SIOPE+ e senza il ricorso a procedure manuali, puntuali o massive</t>
  </si>
  <si>
    <t>RA4.1.9 - Incremento delle Pubbliche amministrazioni che rendono disponibili attestazioni elettroniche nel Sistema IT-Wallet</t>
  </si>
  <si>
    <t>da ottobre 2025</t>
  </si>
  <si>
    <t>Smettere di usare modalità di interoperabilità diverse da PDND per le nuove implementazioni</t>
  </si>
  <si>
    <t>Convalida data</t>
  </si>
  <si>
    <t>COMUNE DI AZEGLIO - MONITORAGGIO DEGLI ADEMPIMENTI DEL PIANO TRIENNALE PER L'INFORMATICA 2024-2026 - AGGIORNAMENTO 2025 - PIANO PROGRAMMATICO DEL RESPONSABILE DELLA TRANSIZIONE DIGITALE</t>
  </si>
  <si>
    <t>Non completata</t>
  </si>
  <si>
    <t>Pianificata</t>
  </si>
  <si>
    <t>Completata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</si>
</sst>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20"/>
      <color theme="0"/>
      <name val="Calibri"/>
      <family val="2"/>
      <scheme val="minor"/>
    </font>
    <font>
      <b/>
      <sz val="14"/>
      <color theme="1"/>
      <name val="Calibri"/>
      <family val="2"/>
      <scheme val="minor"/>
    </font>
    <font>
      <i/>
      <u/>
      <sz val="11"/>
      <color theme="1"/>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sz val="11"/>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990000"/>
        <bgColor indexed="64"/>
      </patternFill>
    </fill>
  </fills>
  <borders count="21">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2" tint="-9.9978637043366805E-2"/>
      </bottom>
      <diagonal/>
    </border>
    <border>
      <left/>
      <right style="medium">
        <color indexed="64"/>
      </right>
      <top/>
      <bottom style="thin">
        <color theme="2" tint="-9.9978637043366805E-2"/>
      </bottom>
      <diagonal/>
    </border>
    <border>
      <left style="medium">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diagonal/>
    </border>
    <border>
      <left style="thin">
        <color theme="2" tint="-9.9978637043366805E-2"/>
      </left>
      <right style="medium">
        <color indexed="64"/>
      </right>
      <top/>
      <bottom/>
      <diagonal/>
    </border>
    <border>
      <left style="thin">
        <color theme="2" tint="-9.9978637043366805E-2"/>
      </left>
      <right style="medium">
        <color indexed="64"/>
      </right>
      <top/>
      <bottom style="thin">
        <color theme="2" tint="-9.9978637043366805E-2"/>
      </bottom>
      <diagonal/>
    </border>
    <border>
      <left style="medium">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style="medium">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2" borderId="3" xfId="0" applyFill="1" applyBorder="1" applyAlignment="1" applyProtection="1">
      <alignment horizontal="left" vertical="top" wrapText="1"/>
      <protection locked="0"/>
    </xf>
    <xf numFmtId="0" fontId="0" fillId="0" borderId="14" xfId="0" applyBorder="1" applyAlignment="1" applyProtection="1">
      <alignment horizontal="left" vertical="center" wrapText="1"/>
      <protection locked="0"/>
    </xf>
    <xf numFmtId="0" fontId="5" fillId="2" borderId="4" xfId="1" applyFill="1" applyBorder="1" applyAlignment="1" applyProtection="1">
      <alignment horizontal="left" vertical="top" wrapText="1"/>
      <protection locked="0"/>
    </xf>
    <xf numFmtId="0" fontId="5" fillId="2" borderId="2" xfId="1" applyFill="1" applyBorder="1" applyAlignment="1" applyProtection="1">
      <alignment horizontal="left" vertical="center"/>
      <protection locked="0"/>
    </xf>
    <xf numFmtId="0" fontId="0" fillId="0" borderId="1" xfId="0" applyBorder="1" applyAlignment="1" applyProtection="1">
      <alignment vertical="center" wrapText="1"/>
      <protection locked="0"/>
    </xf>
    <xf numFmtId="0" fontId="0" fillId="2" borderId="1"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8" fillId="0" borderId="1"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2" borderId="4" xfId="1" applyFill="1" applyBorder="1" applyAlignment="1" applyProtection="1">
      <alignment horizontal="left" wrapText="1"/>
      <protection locked="0"/>
    </xf>
    <xf numFmtId="0" fontId="9" fillId="0" borderId="3"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5" fillId="2" borderId="4" xfId="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top" wrapText="1"/>
      <protection locked="0"/>
    </xf>
    <xf numFmtId="0" fontId="5" fillId="2" borderId="4" xfId="1" applyFill="1" applyBorder="1" applyAlignment="1" applyProtection="1">
      <alignment vertical="center"/>
      <protection locked="0"/>
    </xf>
    <xf numFmtId="0" fontId="9" fillId="0" borderId="5" xfId="0" applyFont="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5" fillId="2" borderId="4" xfId="1" applyFill="1" applyBorder="1" applyProtection="1">
      <protection locked="0"/>
    </xf>
    <xf numFmtId="0" fontId="5" fillId="2" borderId="2" xfId="1" applyFill="1" applyBorder="1" applyProtection="1">
      <protection locked="0"/>
    </xf>
    <xf numFmtId="0" fontId="8" fillId="0" borderId="5" xfId="0" applyFont="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2" borderId="2"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5" fillId="2" borderId="4" xfId="1" applyFill="1" applyBorder="1" applyAlignment="1" applyProtection="1">
      <alignment horizontal="left" vertical="top"/>
      <protection locked="0"/>
    </xf>
    <xf numFmtId="0" fontId="0" fillId="2" borderId="4" xfId="0" applyFill="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2" fillId="2" borderId="11"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textRotation="90"/>
      <protection locked="0"/>
    </xf>
    <xf numFmtId="0" fontId="1" fillId="4" borderId="13" xfId="0" applyFont="1" applyFill="1" applyBorder="1" applyAlignment="1" applyProtection="1">
      <alignment horizontal="center" vertical="center" textRotation="90"/>
      <protection locked="0"/>
    </xf>
    <xf numFmtId="0" fontId="8" fillId="0" borderId="5" xfId="0" applyFont="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1" fillId="5" borderId="13" xfId="0" applyFont="1" applyFill="1" applyBorder="1" applyAlignment="1" applyProtection="1">
      <alignment horizontal="center" vertical="center" textRotation="90"/>
      <protection locked="0"/>
    </xf>
    <xf numFmtId="0" fontId="1" fillId="5" borderId="18" xfId="0" applyFont="1" applyFill="1" applyBorder="1" applyAlignment="1" applyProtection="1">
      <alignment horizontal="center" vertical="center" textRotation="90"/>
      <protection locked="0"/>
    </xf>
    <xf numFmtId="0" fontId="0" fillId="2" borderId="19" xfId="0"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0" fillId="2" borderId="5"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0" xfId="0" applyFill="1" applyProtection="1">
      <protection locked="0"/>
    </xf>
    <xf numFmtId="14" fontId="0" fillId="2" borderId="0" xfId="0" applyNumberFormat="1" applyFill="1" applyProtection="1">
      <protection locked="0"/>
    </xf>
    <xf numFmtId="0" fontId="0" fillId="2" borderId="0" xfId="0" applyFill="1" applyAlignment="1" applyProtection="1">
      <alignment horizontal="center" vertical="center"/>
      <protection locked="0"/>
    </xf>
    <xf numFmtId="14" fontId="11" fillId="2" borderId="0" xfId="0" applyNumberFormat="1" applyFont="1" applyFill="1" applyAlignment="1" applyProtection="1">
      <alignment horizontal="center" vertical="center" wrapText="1"/>
      <protection locked="0"/>
    </xf>
    <xf numFmtId="14" fontId="10" fillId="2" borderId="0" xfId="0" applyNumberFormat="1" applyFont="1" applyFill="1" applyAlignment="1" applyProtection="1">
      <alignment horizontal="left" vertical="center"/>
      <protection locked="0"/>
    </xf>
    <xf numFmtId="14" fontId="10" fillId="2" borderId="0" xfId="0" applyNumberFormat="1" applyFont="1" applyFill="1" applyAlignment="1" applyProtection="1">
      <alignment horizontal="left" vertical="center"/>
      <protection locked="0"/>
    </xf>
    <xf numFmtId="14" fontId="10" fillId="2" borderId="0" xfId="0" applyNumberFormat="1" applyFont="1" applyFill="1" applyAlignment="1" applyProtection="1">
      <alignment horizontal="center"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wrapText="1"/>
      <protection locked="0"/>
    </xf>
    <xf numFmtId="0" fontId="0" fillId="0" borderId="0" xfId="0" applyAlignment="1" applyProtection="1">
      <alignment horizontal="left" vertical="center" wrapText="1"/>
    </xf>
    <xf numFmtId="0" fontId="0" fillId="0" borderId="4" xfId="0" applyBorder="1" applyAlignment="1" applyProtection="1">
      <alignment horizontal="left" vertical="center" wrapText="1"/>
    </xf>
    <xf numFmtId="0" fontId="0" fillId="0" borderId="4" xfId="0" applyBorder="1" applyAlignment="1" applyProtection="1">
      <alignmen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9" fontId="0" fillId="0" borderId="3" xfId="0" applyNumberFormat="1" applyBorder="1" applyAlignment="1" applyProtection="1">
      <alignment horizontal="left" vertical="center" wrapText="1"/>
    </xf>
    <xf numFmtId="9" fontId="0" fillId="0" borderId="4" xfId="0" applyNumberFormat="1" applyBorder="1" applyAlignment="1" applyProtection="1">
      <alignment horizontal="left" vertical="center" wrapText="1"/>
    </xf>
    <xf numFmtId="9" fontId="0" fillId="0" borderId="2" xfId="0" applyNumberFormat="1" applyBorder="1" applyAlignment="1" applyProtection="1">
      <alignment horizontal="left" vertical="center" wrapText="1"/>
    </xf>
    <xf numFmtId="9" fontId="0" fillId="2" borderId="6" xfId="0" applyNumberFormat="1" applyFill="1" applyBorder="1" applyAlignment="1" applyProtection="1">
      <alignment horizontal="left" vertical="center" wrapText="1"/>
    </xf>
    <xf numFmtId="9" fontId="0" fillId="2" borderId="6" xfId="0" applyNumberFormat="1" applyFill="1" applyBorder="1" applyAlignment="1" applyProtection="1">
      <alignment horizontal="left" vertical="center" wrapText="1"/>
    </xf>
    <xf numFmtId="9" fontId="0" fillId="2" borderId="3" xfId="0" applyNumberFormat="1" applyFill="1" applyBorder="1" applyAlignment="1" applyProtection="1">
      <alignment horizontal="left" vertical="center" wrapText="1"/>
    </xf>
    <xf numFmtId="9" fontId="0" fillId="2" borderId="2" xfId="0" applyNumberFormat="1" applyFill="1" applyBorder="1" applyAlignment="1" applyProtection="1">
      <alignment horizontal="left" vertical="center" wrapText="1"/>
    </xf>
    <xf numFmtId="9" fontId="0" fillId="2" borderId="4" xfId="0" applyNumberFormat="1" applyFill="1" applyBorder="1" applyAlignment="1" applyProtection="1">
      <alignment horizontal="left" vertical="center" wrapText="1"/>
    </xf>
    <xf numFmtId="9" fontId="0" fillId="0" borderId="6" xfId="0" applyNumberFormat="1" applyBorder="1" applyAlignment="1" applyProtection="1">
      <alignment vertical="center" wrapText="1"/>
    </xf>
    <xf numFmtId="9" fontId="0" fillId="0" borderId="6" xfId="0" applyNumberFormat="1" applyBorder="1" applyAlignment="1" applyProtection="1">
      <alignment horizontal="left" vertical="center" wrapText="1"/>
    </xf>
    <xf numFmtId="9" fontId="0" fillId="0" borderId="6" xfId="0" applyNumberFormat="1" applyBorder="1" applyAlignment="1" applyProtection="1">
      <alignment horizontal="left" vertical="center" wrapText="1"/>
    </xf>
    <xf numFmtId="9" fontId="0" fillId="0" borderId="3" xfId="0" applyNumberFormat="1" applyBorder="1" applyAlignment="1" applyProtection="1">
      <alignment horizontal="left" vertical="center" wrapText="1"/>
    </xf>
    <xf numFmtId="9" fontId="0" fillId="2" borderId="3" xfId="0" applyNumberFormat="1" applyFill="1" applyBorder="1" applyAlignment="1" applyProtection="1">
      <alignment horizontal="left" vertical="center" wrapText="1"/>
    </xf>
    <xf numFmtId="0" fontId="0" fillId="2" borderId="19" xfId="0" applyFill="1" applyBorder="1" applyAlignment="1" applyProtection="1">
      <alignment horizontal="left" vertical="center" wrapText="1"/>
    </xf>
  </cellXfs>
  <cellStyles count="2">
    <cellStyle name="Collegamento ipertestuale" xfId="1" builtinId="8"/>
    <cellStyle name="Normale" xfId="0" builtinId="0"/>
  </cellStyles>
  <dxfs count="44">
    <dxf>
      <font>
        <color rgb="FF006100"/>
      </font>
      <fill>
        <patternFill>
          <bgColor rgb="FFC6EFCE"/>
        </patternFill>
      </fill>
    </dxf>
    <dxf>
      <font>
        <b/>
        <i/>
        <color rgb="FFFF0000"/>
      </font>
      <fill>
        <patternFill patternType="none">
          <bgColor auto="1"/>
        </patternFill>
      </fill>
    </dxf>
    <dxf>
      <font>
        <b/>
        <i/>
        <color rgb="FF00B050"/>
      </font>
      <fill>
        <patternFill patternType="none">
          <bgColor auto="1"/>
        </patternFill>
      </fill>
    </dxf>
    <dxf>
      <font>
        <b/>
        <i/>
        <color theme="0"/>
      </font>
      <fill>
        <patternFill>
          <bgColor theme="2" tint="-0.499984740745262"/>
        </patternFill>
      </fill>
    </dxf>
    <dxf>
      <font>
        <b/>
        <i/>
        <color auto="1"/>
      </font>
      <fill>
        <patternFill patternType="none">
          <bgColor auto="1"/>
        </patternFill>
      </fill>
    </dxf>
    <dxf>
      <font>
        <b/>
        <i/>
        <color theme="1"/>
      </font>
      <fill>
        <patternFill patternType="none">
          <bgColor auto="1"/>
        </patternFill>
      </fill>
    </dxf>
    <dxf>
      <font>
        <b/>
        <i/>
        <strike val="0"/>
        <color theme="1"/>
      </font>
      <fill>
        <patternFill patternType="none">
          <bgColor auto="1"/>
        </patternFill>
      </fill>
    </dxf>
    <dxf>
      <font>
        <b/>
        <i/>
        <color auto="1"/>
      </font>
      <fill>
        <patternFill patternType="none">
          <bgColor auto="1"/>
        </patternFill>
      </fill>
    </dxf>
    <dxf>
      <font>
        <b/>
        <i/>
        <strike val="0"/>
        <color theme="1"/>
      </font>
      <fill>
        <patternFill patternType="none">
          <bgColor auto="1"/>
        </patternFill>
      </fill>
    </dxf>
    <dxf>
      <font>
        <b/>
        <i/>
        <color theme="1"/>
      </font>
      <fill>
        <patternFill patternType="none">
          <bgColor auto="1"/>
        </patternFill>
      </fill>
    </dxf>
    <dxf>
      <font>
        <b/>
        <i/>
        <color rgb="FF00B050"/>
      </font>
      <fill>
        <patternFill patternType="none">
          <bgColor auto="1"/>
        </patternFill>
      </fill>
    </dxf>
    <dxf>
      <font>
        <b/>
        <i/>
        <color rgb="FFFF0000"/>
      </font>
      <fill>
        <patternFill patternType="none">
          <bgColor auto="1"/>
        </patternFill>
      </fill>
    </dxf>
    <dxf>
      <font>
        <b/>
        <i/>
        <color theme="0"/>
      </font>
      <fill>
        <patternFill>
          <bgColor theme="2" tint="-0.499984740745262"/>
        </patternFill>
      </fill>
    </dxf>
    <dxf>
      <font>
        <color rgb="FF006100"/>
      </font>
      <fill>
        <patternFill>
          <bgColor rgb="FFC6EFCE"/>
        </patternFill>
      </fill>
    </dxf>
    <dxf>
      <font>
        <b/>
        <i/>
        <color rgb="FF00B050"/>
      </font>
      <fill>
        <patternFill patternType="none">
          <bgColor auto="1"/>
        </patternFill>
      </fill>
    </dxf>
    <dxf>
      <font>
        <b/>
        <i/>
        <strike val="0"/>
        <color theme="1"/>
      </font>
      <fill>
        <patternFill patternType="none">
          <bgColor auto="1"/>
        </patternFill>
      </fill>
    </dxf>
    <dxf>
      <font>
        <b/>
        <i/>
        <color theme="1"/>
      </font>
      <fill>
        <patternFill patternType="none">
          <bgColor auto="1"/>
        </patternFill>
      </fill>
    </dxf>
    <dxf>
      <font>
        <b/>
        <i/>
        <color auto="1"/>
      </font>
      <fill>
        <patternFill patternType="none">
          <bgColor auto="1"/>
        </patternFill>
      </fill>
    </dxf>
    <dxf>
      <font>
        <b/>
        <i/>
        <color rgb="FFFF0000"/>
      </font>
      <fill>
        <patternFill patternType="none">
          <bgColor auto="1"/>
        </patternFill>
      </fill>
    </dxf>
    <dxf>
      <font>
        <b/>
        <i/>
        <color theme="0"/>
      </font>
      <fill>
        <patternFill>
          <bgColor theme="2" tint="-0.499984740745262"/>
        </patternFill>
      </fill>
    </dxf>
    <dxf>
      <font>
        <color rgb="FF006100"/>
      </font>
      <fill>
        <patternFill>
          <bgColor rgb="FFC6EFCE"/>
        </patternFill>
      </fill>
    </dxf>
    <dxf>
      <font>
        <b/>
        <i/>
        <color theme="0"/>
      </font>
      <fill>
        <patternFill>
          <bgColor theme="1"/>
        </patternFill>
      </fill>
    </dxf>
    <dxf>
      <font>
        <b/>
        <i/>
        <color auto="1"/>
      </font>
      <fill>
        <patternFill patternType="none">
          <bgColor auto="1"/>
        </patternFill>
      </fill>
    </dxf>
    <dxf>
      <font>
        <b/>
        <i/>
        <strike val="0"/>
        <color theme="1"/>
      </font>
      <fill>
        <patternFill patternType="none">
          <bgColor auto="1"/>
        </patternFill>
      </fill>
    </dxf>
    <dxf>
      <font>
        <b/>
        <i/>
        <color theme="1"/>
      </font>
      <fill>
        <patternFill patternType="none">
          <bgColor auto="1"/>
        </patternFill>
      </fill>
    </dxf>
    <dxf>
      <font>
        <b/>
        <i/>
        <color rgb="FF00B050"/>
      </font>
      <fill>
        <patternFill patternType="none">
          <bgColor auto="1"/>
        </patternFill>
      </fill>
    </dxf>
    <dxf>
      <font>
        <b/>
        <i/>
        <color rgb="FFFF0000"/>
      </font>
      <fill>
        <patternFill patternType="none">
          <bgColor auto="1"/>
        </patternFill>
      </fill>
    </dxf>
    <dxf>
      <font>
        <b/>
        <i/>
        <color theme="0"/>
      </font>
      <fill>
        <patternFill>
          <bgColor theme="2" tint="-0.499984740745262"/>
        </patternFill>
      </fill>
    </dxf>
    <dxf>
      <font>
        <color rgb="FF006100"/>
      </font>
      <fill>
        <patternFill>
          <bgColor rgb="FFC6EFCE"/>
        </patternFill>
      </fill>
    </dxf>
    <dxf>
      <font>
        <b/>
        <i/>
        <color theme="0"/>
      </font>
      <fill>
        <patternFill>
          <bgColor theme="2" tint="-0.499984740745262"/>
        </patternFill>
      </fill>
    </dxf>
    <dxf>
      <font>
        <color rgb="FF006100"/>
      </font>
      <fill>
        <patternFill>
          <bgColor rgb="FFC6EFCE"/>
        </patternFill>
      </fill>
    </dxf>
    <dxf>
      <font>
        <b/>
        <i/>
        <color rgb="FFFF0000"/>
      </font>
      <fill>
        <patternFill patternType="none">
          <bgColor auto="1"/>
        </patternFill>
      </fill>
    </dxf>
    <dxf>
      <font>
        <b/>
        <i/>
        <strike val="0"/>
        <color theme="1"/>
      </font>
      <fill>
        <patternFill patternType="none">
          <bgColor auto="1"/>
        </patternFill>
      </fill>
    </dxf>
    <dxf>
      <font>
        <b/>
        <i/>
        <color rgb="FF00B050"/>
      </font>
      <fill>
        <patternFill patternType="none">
          <bgColor auto="1"/>
        </patternFill>
      </fill>
    </dxf>
    <dxf>
      <font>
        <b/>
        <i/>
        <color auto="1"/>
      </font>
      <fill>
        <patternFill patternType="none">
          <bgColor auto="1"/>
        </patternFill>
      </fill>
    </dxf>
    <dxf>
      <font>
        <b/>
        <i/>
        <color theme="1"/>
      </font>
      <fill>
        <patternFill patternType="none">
          <bgColor auto="1"/>
        </patternFill>
      </fill>
    </dxf>
    <dxf>
      <font>
        <b/>
        <i/>
        <color theme="0"/>
      </font>
      <fill>
        <patternFill>
          <bgColor theme="1"/>
        </patternFill>
      </fill>
    </dxf>
    <dxf>
      <font>
        <b/>
        <i/>
        <color theme="1"/>
      </font>
      <fill>
        <patternFill patternType="none">
          <bgColor auto="1"/>
        </patternFill>
      </fill>
    </dxf>
    <dxf>
      <font>
        <b/>
        <i/>
        <color auto="1"/>
      </font>
      <fill>
        <patternFill patternType="none">
          <bgColor auto="1"/>
        </patternFill>
      </fill>
    </dxf>
    <dxf>
      <font>
        <b/>
        <i/>
        <color rgb="FF00B050"/>
      </font>
      <fill>
        <patternFill patternType="none">
          <bgColor auto="1"/>
        </patternFill>
      </fill>
    </dxf>
    <dxf>
      <font>
        <b/>
        <i/>
        <color rgb="FFFF0000"/>
      </font>
      <fill>
        <patternFill patternType="none">
          <bgColor auto="1"/>
        </patternFill>
      </fill>
    </dxf>
    <dxf>
      <font>
        <color rgb="FF006100"/>
      </font>
      <fill>
        <patternFill>
          <bgColor rgb="FFC6EFCE"/>
        </patternFill>
      </fill>
    </dxf>
    <dxf>
      <font>
        <b/>
        <i/>
        <strike val="0"/>
        <color theme="1"/>
      </font>
      <fill>
        <patternFill patternType="none">
          <bgColor auto="1"/>
        </patternFill>
      </fill>
    </dxf>
    <dxf>
      <font>
        <b/>
        <i/>
        <color theme="0"/>
      </font>
      <fill>
        <patternFill>
          <bgColor theme="2" tint="-0.499984740745262"/>
        </patternFill>
      </fill>
    </dxf>
  </dxfs>
  <tableStyles count="0" defaultTableStyle="TableStyleMedium2" defaultPivotStyle="PivotStyleLight16"/>
  <colors>
    <mruColors>
      <color rgb="FFFFFF00"/>
      <color rgb="FF990000"/>
      <color rgb="FFCC00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cquistinretepa.it/opencms/opencms/scheda_iniziativa_dummy.html?idIniziativa=d66b03f97100450d" TargetMode="External"/><Relationship Id="rId21" Type="http://schemas.openxmlformats.org/officeDocument/2006/relationships/hyperlink" Target="https://www.acquistinretepa.it/opencms/opencms/scheda_iniziativa_dummy.html?idIniziativa=d66b03f97100450d" TargetMode="External"/><Relationship Id="rId42" Type="http://schemas.openxmlformats.org/officeDocument/2006/relationships/hyperlink" Target="https://www.acquistinretepa.it/opencms/opencms/scheda_iniziativa.html?idIniziativa=c5b6258d542e8ceb" TargetMode="External"/><Relationship Id="rId47" Type="http://schemas.openxmlformats.org/officeDocument/2006/relationships/hyperlink" Target="https://www.acquistinretepa.it/opencms/opencms/scheda_iniziativa_dummy.html?idIniziativa=5c907da83454e56f" TargetMode="External"/><Relationship Id="rId63" Type="http://schemas.openxmlformats.org/officeDocument/2006/relationships/hyperlink" Target="https://www.consip.it/bandi-di-gara/gare-e-avvisi/gara-servizi-di-data-management-per-la-pubblica-amministrazione-ed2" TargetMode="External"/><Relationship Id="rId68" Type="http://schemas.openxmlformats.org/officeDocument/2006/relationships/hyperlink" Target="https://www.acquistinretepa.it/opencms/opencms/scheda_iniziativa.html?idIniziativa=c5b6258d542e8ceb" TargetMode="External"/><Relationship Id="rId84" Type="http://schemas.openxmlformats.org/officeDocument/2006/relationships/hyperlink" Target="https://www.acquistinretepa.it/opencms/opencms/scheda_iniziativa_dummy.html?idIniziativa=31b82d6b28df5410" TargetMode="External"/><Relationship Id="rId89" Type="http://schemas.openxmlformats.org/officeDocument/2006/relationships/hyperlink" Target="https://www.acquistinretepa.it/opencms/opencms/scheda_iniziativa.html?idIniziativa=08c177cc7ea4d25e" TargetMode="External"/><Relationship Id="rId112" Type="http://schemas.openxmlformats.org/officeDocument/2006/relationships/hyperlink" Target="https://www.acquistinretepa.it/opencms/opencms/scheda_iniziativa.html?idIniziativa=08c177cc7ea4d25e" TargetMode="External"/><Relationship Id="rId16" Type="http://schemas.openxmlformats.org/officeDocument/2006/relationships/hyperlink" Target="https://www.acquistinretepa.it/opencms/opencms/scheda_iniziativa_dummy.html?idIniziativa=332a3b918c1cdbfa" TargetMode="External"/><Relationship Id="rId107" Type="http://schemas.openxmlformats.org/officeDocument/2006/relationships/hyperlink" Target="https://www.acquistinretepa.it/opencms/opencms/scheda_iniziativa.html?idIniziativa=08c177cc7ea4d25e" TargetMode="External"/><Relationship Id="rId11" Type="http://schemas.openxmlformats.org/officeDocument/2006/relationships/hyperlink" Target="https://www.acquistinretepa.it/opencms/opencms/scheda_iniziativa.html?idIniziativa=c5b6258d542e8ceb" TargetMode="External"/><Relationship Id="rId32" Type="http://schemas.openxmlformats.org/officeDocument/2006/relationships/hyperlink" Target="https://www.acquistinretepa.it/opencms/opencms/scheda_iniziativa.html?idIniziativa=c5b6258d542e8ceb" TargetMode="External"/><Relationship Id="rId37" Type="http://schemas.openxmlformats.org/officeDocument/2006/relationships/hyperlink" Target="https://www.acquistinretepa.it/opencms/opencms/scheda_iniziativa.html?idIniziativa=c5b6258d542e8ceb" TargetMode="External"/><Relationship Id="rId53" Type="http://schemas.openxmlformats.org/officeDocument/2006/relationships/hyperlink" Target="https://www.consip.it/bandi-di-gara/gare-e-avvisi/gara-servizi-applicativi-in-ottica-cloud-ed-3-pal" TargetMode="External"/><Relationship Id="rId58" Type="http://schemas.openxmlformats.org/officeDocument/2006/relationships/hyperlink" Target="https://www.acquistinretepa.it/opencms/opencms/scheda_iniziativa.html?idIniziativa=c5b6258d542e8ceb" TargetMode="External"/><Relationship Id="rId74" Type="http://schemas.openxmlformats.org/officeDocument/2006/relationships/hyperlink" Target="https://www.acquistinretepa.it/opencms/opencms/scheda_iniziativa.html?idIniziativa=c5b6258d542e8ceb" TargetMode="External"/><Relationship Id="rId79" Type="http://schemas.openxmlformats.org/officeDocument/2006/relationships/hyperlink" Target="https://www.acquistinretepa.it/opencms/opencms/scheda_iniziativa.html?idIniziativa=c9c346967a0548c7" TargetMode="External"/><Relationship Id="rId102" Type="http://schemas.openxmlformats.org/officeDocument/2006/relationships/hyperlink" Target="https://www.consip.it/media/approfondimenti/gare-spc-consip-e-agenda-digitale-italiana-contributi-servizi-contenuti-e-date" TargetMode="External"/><Relationship Id="rId5" Type="http://schemas.openxmlformats.org/officeDocument/2006/relationships/hyperlink" Target="https://www.acquistinretepa.it/opencms/opencms/scheda_iniziativa_dummy.html?idIniziativa=d66b03f97100450d" TargetMode="External"/><Relationship Id="rId90" Type="http://schemas.openxmlformats.org/officeDocument/2006/relationships/hyperlink" Target="https://www.consip.it/media/approfondimenti/gare-spc-consip-e-agenda-digitale-italiana-contributi-servizi-contenuti-e-date" TargetMode="External"/><Relationship Id="rId95" Type="http://schemas.openxmlformats.org/officeDocument/2006/relationships/hyperlink" Target="https://www.acquistinretepa.it/opencms/opencms/scheda_iniziativa_dummy.html?idIniziativa=84eb31e296f6396e" TargetMode="External"/><Relationship Id="rId22" Type="http://schemas.openxmlformats.org/officeDocument/2006/relationships/hyperlink" Target="https://www.acquistinretepa.it/opencms/opencms/scheda_iniziativa.html?idIniziativa=463f13514b02f3d9" TargetMode="External"/><Relationship Id="rId27" Type="http://schemas.openxmlformats.org/officeDocument/2006/relationships/hyperlink" Target="https://www.acquistinretepa.it/opencms/opencms/scheda_iniziativa.html?idIniziativa=463f13514b02f3d9" TargetMode="External"/><Relationship Id="rId43" Type="http://schemas.openxmlformats.org/officeDocument/2006/relationships/hyperlink" Target="https://www.consip.it/bandi-di-gara/gare-e-avvisi/gara-servizi-di-data-management-per-la-pubblica-amministrazione-ed2" TargetMode="External"/><Relationship Id="rId48" Type="http://schemas.openxmlformats.org/officeDocument/2006/relationships/hyperlink" Target="https://www.acquistinretepa.it/opencms/opencms/scheda_iniziativa_dummy.html?idIniziativa=b26c81255cec0431" TargetMode="External"/><Relationship Id="rId64" Type="http://schemas.openxmlformats.org/officeDocument/2006/relationships/hyperlink" Target="https://www.acquistinretepa.it/opencms/opencms/scheda_iniziativa.html?idIniziativa=c5b6258d542e8ceb" TargetMode="External"/><Relationship Id="rId69" Type="http://schemas.openxmlformats.org/officeDocument/2006/relationships/hyperlink" Target="https://www.consip.it/bandi-di-gara/gare-e-avvisi/gara-servizi-di-data-management-per-la-pubblica-amministrazione-ed2" TargetMode="External"/><Relationship Id="rId113" Type="http://schemas.openxmlformats.org/officeDocument/2006/relationships/hyperlink" Target="https://www.acquistinretepa.it/opencms/opencms/scheda_iniziativa.html?idIniziativa=08c177cc7ea4d25e" TargetMode="External"/><Relationship Id="rId80" Type="http://schemas.openxmlformats.org/officeDocument/2006/relationships/hyperlink" Target="https://www.consip.it/bandi-di-gara/gare-e-avvisi/aq-cloud-enabling" TargetMode="External"/><Relationship Id="rId85" Type="http://schemas.openxmlformats.org/officeDocument/2006/relationships/hyperlink" Target="https://www.consip.it/bandi-di-gara/gare-e-avvisi/gara-public-cloud-saas-produttivit-individuale-e-collaboration-ed2" TargetMode="External"/><Relationship Id="rId12" Type="http://schemas.openxmlformats.org/officeDocument/2006/relationships/hyperlink" Target="https://www.consip.it/bandi-di-gara/gare-e-avvisi/gara-servizi-di-data-management-per-la-pubblica-amministrazione-ed2" TargetMode="External"/><Relationship Id="rId17" Type="http://schemas.openxmlformats.org/officeDocument/2006/relationships/hyperlink" Target="https://www.acquistinretepa.it/opencms/opencms/scheda_iniziativa.html?idIniziativa=4839287022b65044" TargetMode="External"/><Relationship Id="rId33" Type="http://schemas.openxmlformats.org/officeDocument/2006/relationships/hyperlink" Target="https://www.consip.it/bandi-di-gara/gare-e-avvisi/gara-servizi-di-data-management-per-la-pubblica-amministrazione-ed2" TargetMode="External"/><Relationship Id="rId38" Type="http://schemas.openxmlformats.org/officeDocument/2006/relationships/hyperlink" Target="https://www.consip.it/bandi-di-gara/gare-e-avvisi/gara-servizi-di-data-management-per-la-pubblica-amministrazione-ed2" TargetMode="External"/><Relationship Id="rId59" Type="http://schemas.openxmlformats.org/officeDocument/2006/relationships/hyperlink" Target="https://www.consip.it/bandi-di-gara/gare-e-avvisi/gara-servizi-di-data-management-per-la-pubblica-amministrazione-ed2" TargetMode="External"/><Relationship Id="rId103" Type="http://schemas.openxmlformats.org/officeDocument/2006/relationships/hyperlink" Target="https://www.acquistinretepa.it/opencms/opencms/scheda_iniziativa_dummy.html?idIniziativa=84eb31e296f6396e" TargetMode="External"/><Relationship Id="rId108" Type="http://schemas.openxmlformats.org/officeDocument/2006/relationships/hyperlink" Target="https://www.acquistinretepa.it/opencms/opencms/scheda_iniziativa.html?idIniziativa=08c177cc7ea4d25e" TargetMode="External"/><Relationship Id="rId54" Type="http://schemas.openxmlformats.org/officeDocument/2006/relationships/hyperlink" Target="https://www.acquistinretepa.it/opencms/opencms/scheda_iniziativa.html?idIniziativa=c5b6258d542e8ceb" TargetMode="External"/><Relationship Id="rId70" Type="http://schemas.openxmlformats.org/officeDocument/2006/relationships/hyperlink" Target="https://www.acquistinretepa.it/opencms/opencms/scheda_iniziativa.html?idIniziativa=c5b6258d542e8ceb" TargetMode="External"/><Relationship Id="rId75" Type="http://schemas.openxmlformats.org/officeDocument/2006/relationships/hyperlink" Target="https://www.consip.it/bandi-di-gara/gare-e-avvisi/gara-servizi-di-data-management-per-la-pubblica-amministrazione-ed2" TargetMode="External"/><Relationship Id="rId91" Type="http://schemas.openxmlformats.org/officeDocument/2006/relationships/hyperlink" Target="https://www.acquistinretepa.it/opencms/opencms/scheda_iniziativa_dummy.html?idIniziativa=84eb31e296f6396e" TargetMode="External"/><Relationship Id="rId96" Type="http://schemas.openxmlformats.org/officeDocument/2006/relationships/hyperlink" Target="https://www.consip.it/media/approfondimenti/gare-spc-consip-e-agenda-digitale-italiana-contributi-servizi-contenuti-e-date" TargetMode="External"/><Relationship Id="rId1" Type="http://schemas.openxmlformats.org/officeDocument/2006/relationships/hyperlink" Target="https://www.acquistinretepa.it/opencms/opencms/scheda_iniziativa.html?idIniziativa=4839287022b65044" TargetMode="External"/><Relationship Id="rId6" Type="http://schemas.openxmlformats.org/officeDocument/2006/relationships/hyperlink" Target="https://www.acquistinretepa.it/opencms/opencms/scheda_iniziativa.html?idIniziativa=463f13514b02f3d9" TargetMode="External"/><Relationship Id="rId15" Type="http://schemas.openxmlformats.org/officeDocument/2006/relationships/hyperlink" Target="https://www.acquistinretepa.it/opencms/opencms/scheda_iniziativa_dummy.html?idIniziativa=fbe129fb60629f0c" TargetMode="External"/><Relationship Id="rId23" Type="http://schemas.openxmlformats.org/officeDocument/2006/relationships/hyperlink" Target="https://www.consip.it/bandi-di-gara/gare-e-avvisi/gara-servizi-applicativi-in-ottica-cloud-ed-3-pal" TargetMode="External"/><Relationship Id="rId28" Type="http://schemas.openxmlformats.org/officeDocument/2006/relationships/hyperlink" Target="https://www.consip.it/bandi-di-gara/gare-e-avvisi/gara-servizi-applicativi-in-ottica-cloud-ed-3-pal" TargetMode="External"/><Relationship Id="rId36" Type="http://schemas.openxmlformats.org/officeDocument/2006/relationships/hyperlink" Target="https://www.consip.it/bandi-di-gara/gare-e-avvisi/gara-servizi-applicativi-in-ottica-cloud-ed-3-pal" TargetMode="External"/><Relationship Id="rId49" Type="http://schemas.openxmlformats.org/officeDocument/2006/relationships/hyperlink" Target="https://www.acquistinretepa.it/opencms/opencms/scheda_iniziativa.html?idIniziativa=4839287022b65044" TargetMode="External"/><Relationship Id="rId57" Type="http://schemas.openxmlformats.org/officeDocument/2006/relationships/hyperlink" Target="https://www.consip.it/bandi-di-gara/gare-e-avvisi/gara-servizi-di-data-management-per-la-pubblica-amministrazione-ed2" TargetMode="External"/><Relationship Id="rId106" Type="http://schemas.openxmlformats.org/officeDocument/2006/relationships/hyperlink" Target="https://www.consip.it/bandi-di-gara/gare-e-avvisi/gara-digital-transformation-ed-2" TargetMode="External"/><Relationship Id="rId114" Type="http://schemas.openxmlformats.org/officeDocument/2006/relationships/hyperlink" Target="https://www.acquistinretepa.it/opencms/opencms/scheda_iniziativa.html?idIniziativa=08c177cc7ea4d25e" TargetMode="External"/><Relationship Id="rId10" Type="http://schemas.openxmlformats.org/officeDocument/2006/relationships/hyperlink" Target="https://www.consip.it/bandi-di-gara/gare-e-avvisi/gara-servizi-applicativi-in-ottica-cloud-ed-3-pal" TargetMode="External"/><Relationship Id="rId31" Type="http://schemas.openxmlformats.org/officeDocument/2006/relationships/hyperlink" Target="https://www.consip.it/bandi-di-gara/gare-e-avvisi/gara-servizi-applicativi-in-ottica-cloud-ed-3-pal" TargetMode="External"/><Relationship Id="rId44" Type="http://schemas.openxmlformats.org/officeDocument/2006/relationships/hyperlink" Target="https://www.acquistinretepa.it/opencms/opencms/scheda_iniziativa_dummy.html?idIniziativa=d66b03f97100450d" TargetMode="External"/><Relationship Id="rId52" Type="http://schemas.openxmlformats.org/officeDocument/2006/relationships/hyperlink" Target="https://www.acquistinretepa.it/opencms/opencms/scheda_iniziativa.html?idIniziativa=463f13514b02f3d9" TargetMode="External"/><Relationship Id="rId60" Type="http://schemas.openxmlformats.org/officeDocument/2006/relationships/hyperlink" Target="https://www.acquistinretepa.it/opencms/opencms/scheda_iniziativa.html?idIniziativa=c5b6258d542e8ceb" TargetMode="External"/><Relationship Id="rId65" Type="http://schemas.openxmlformats.org/officeDocument/2006/relationships/hyperlink" Target="https://www.consip.it/bandi-di-gara/gare-e-avvisi/gara-servizi-di-data-management-per-la-pubblica-amministrazione-ed2" TargetMode="External"/><Relationship Id="rId73" Type="http://schemas.openxmlformats.org/officeDocument/2006/relationships/hyperlink" Target="https://www.consip.it/bandi-di-gara/gare-e-avvisi/gara-servizi-di-data-management-per-la-pubblica-amministrazione-ed2" TargetMode="External"/><Relationship Id="rId78" Type="http://schemas.openxmlformats.org/officeDocument/2006/relationships/hyperlink" Target="https://www.consip.it/bandi-di-gara/gare-e-avvisi/gara-servizi-applicativi-in-ottica-cloud-ed-3-pal" TargetMode="External"/><Relationship Id="rId81" Type="http://schemas.openxmlformats.org/officeDocument/2006/relationships/hyperlink" Target="https://www.acquistinretepa.it/opencms/opencms/scheda_iniziativa_dummy.html?idIniziativa=7c996fe82305540d" TargetMode="External"/><Relationship Id="rId86" Type="http://schemas.openxmlformats.org/officeDocument/2006/relationships/hyperlink" Target="https://www.consip.it/media/approfondimenti/gare-spc-consip-e-agenda-digitale-italiana-contributi-servizi-contenuti-e-date" TargetMode="External"/><Relationship Id="rId94" Type="http://schemas.openxmlformats.org/officeDocument/2006/relationships/hyperlink" Target="https://www.consip.it/media/approfondimenti/gare-spc-consip-e-agenda-digitale-italiana-contributi-servizi-contenuti-e-date" TargetMode="External"/><Relationship Id="rId99" Type="http://schemas.openxmlformats.org/officeDocument/2006/relationships/hyperlink" Target="https://www.acquistinretepa.it/opencms/opencms/scheda_iniziativa_dummy.html?idIniziativa=84eb31e296f6396e" TargetMode="External"/><Relationship Id="rId101" Type="http://schemas.openxmlformats.org/officeDocument/2006/relationships/hyperlink" Target="https://www.acquistinretepa.it/opencms/opencms/scheda_iniziativa_dummy.html?idIniziativa=84eb31e296f6396e" TargetMode="External"/><Relationship Id="rId4" Type="http://schemas.openxmlformats.org/officeDocument/2006/relationships/hyperlink" Target="https://www.consip.it/bandi-di-gara/gare-e-avvisi/gara-digital-transformation-ed-2" TargetMode="External"/><Relationship Id="rId9" Type="http://schemas.openxmlformats.org/officeDocument/2006/relationships/hyperlink" Target="https://www.acquistinretepa.it/opencms/opencms/scheda_iniziativa.html?idIniziativa=463f13514b02f3d9" TargetMode="External"/><Relationship Id="rId13" Type="http://schemas.openxmlformats.org/officeDocument/2006/relationships/hyperlink" Target="https://www.acquistinretepa.it/opencms/opencms/scheda_iniziativa.html?idIniziativa=1f59e20e25405f85" TargetMode="External"/><Relationship Id="rId18" Type="http://schemas.openxmlformats.org/officeDocument/2006/relationships/hyperlink" Target="https://www.acquistinretepa.it/opencms/opencms/scheda_iniziativa_dummy.html?idIniziativa=d66b03f97100450d" TargetMode="External"/><Relationship Id="rId39" Type="http://schemas.openxmlformats.org/officeDocument/2006/relationships/hyperlink" Target="https://www.acquistinretepa.it/opencms/opencms/scheda_iniziativa_dummy.html?idIniziativa=d66b03f97100450d" TargetMode="External"/><Relationship Id="rId109" Type="http://schemas.openxmlformats.org/officeDocument/2006/relationships/hyperlink" Target="https://www.acquistinretepa.it/opencms/opencms/scheda_iniziativa.html?idIniziativa=08c177cc7ea4d25e" TargetMode="External"/><Relationship Id="rId34" Type="http://schemas.openxmlformats.org/officeDocument/2006/relationships/hyperlink" Target="https://www.acquistinretepa.it/opencms/opencms/scheda_iniziativa_dummy.html?idIniziativa=d66b03f97100450d" TargetMode="External"/><Relationship Id="rId50" Type="http://schemas.openxmlformats.org/officeDocument/2006/relationships/hyperlink" Target="https://www.consip.it/bandi-di-gara/gare-e-avvisi/gara-digital-transformation-ed-2" TargetMode="External"/><Relationship Id="rId55" Type="http://schemas.openxmlformats.org/officeDocument/2006/relationships/hyperlink" Target="https://www.consip.it/bandi-di-gara/gare-e-avvisi/gara-servizi-di-data-management-per-la-pubblica-amministrazione-ed2" TargetMode="External"/><Relationship Id="rId76" Type="http://schemas.openxmlformats.org/officeDocument/2006/relationships/hyperlink" Target="https://www.acquistinretepa.it/opencms/opencms/scheda_iniziativa_dummy.html?idIniziativa=d66b03f97100450d" TargetMode="External"/><Relationship Id="rId97" Type="http://schemas.openxmlformats.org/officeDocument/2006/relationships/hyperlink" Target="https://www.acquistinretepa.it/opencms/opencms/scheda_iniziativa_dummy.html?idIniziativa=84eb31e296f6396e" TargetMode="External"/><Relationship Id="rId104" Type="http://schemas.openxmlformats.org/officeDocument/2006/relationships/hyperlink" Target="https://www.consip.it/media/approfondimenti/gare-spc-consip-e-agenda-digitale-italiana-contributi-servizi-contenuti-e-date" TargetMode="External"/><Relationship Id="rId7" Type="http://schemas.openxmlformats.org/officeDocument/2006/relationships/hyperlink" Target="https://www.consip.it/bandi-di-gara/gare-e-avvisi/gara-servizi-applicativi-in-ottica-cloud-ed-3-pal" TargetMode="External"/><Relationship Id="rId71" Type="http://schemas.openxmlformats.org/officeDocument/2006/relationships/hyperlink" Target="https://www.consip.it/bandi-di-gara/gare-e-avvisi/gara-servizi-di-data-management-per-la-pubblica-amministrazione-ed2" TargetMode="External"/><Relationship Id="rId92" Type="http://schemas.openxmlformats.org/officeDocument/2006/relationships/hyperlink" Target="https://www.consip.it/media/approfondimenti/gare-spc-consip-e-agenda-digitale-italiana-contributi-servizi-contenuti-e-date" TargetMode="External"/><Relationship Id="rId2" Type="http://schemas.openxmlformats.org/officeDocument/2006/relationships/hyperlink" Target="https://www.consip.it/bandi-di-gara/gare-e-avvisi/gara-digital-transformation-ed-2" TargetMode="External"/><Relationship Id="rId29" Type="http://schemas.openxmlformats.org/officeDocument/2006/relationships/hyperlink" Target="https://www.acquistinretepa.it/opencms/opencms/scheda_iniziativa_dummy.html?idIniziativa=d66b03f97100450d" TargetMode="External"/><Relationship Id="rId24" Type="http://schemas.openxmlformats.org/officeDocument/2006/relationships/hyperlink" Target="https://www.acquistinretepa.it/opencms/opencms/scheda_iniziativa.html?idIniziativa=4839287022b65044" TargetMode="External"/><Relationship Id="rId40" Type="http://schemas.openxmlformats.org/officeDocument/2006/relationships/hyperlink" Target="https://www.acquistinretepa.it/opencms/opencms/scheda_iniziativa.html?idIniziativa=463f13514b02f3d9" TargetMode="External"/><Relationship Id="rId45" Type="http://schemas.openxmlformats.org/officeDocument/2006/relationships/hyperlink" Target="https://www.acquistinretepa.it/opencms/opencms/scheda_iniziativa.html?idIniziativa=463f13514b02f3d9" TargetMode="External"/><Relationship Id="rId66" Type="http://schemas.openxmlformats.org/officeDocument/2006/relationships/hyperlink" Target="https://www.acquistinretepa.it/opencms/opencms/scheda_iniziativa.html?idIniziativa=c5b6258d542e8ceb" TargetMode="External"/><Relationship Id="rId87" Type="http://schemas.openxmlformats.org/officeDocument/2006/relationships/hyperlink" Target="https://www.consip.it/media/approfondimenti/gare-spc-consip-e-agenda-digitale-italiana-contributi-servizi-contenuti-e-date" TargetMode="External"/><Relationship Id="rId110" Type="http://schemas.openxmlformats.org/officeDocument/2006/relationships/hyperlink" Target="https://www.acquistinretepa.it/opencms/opencms/scheda_iniziativa.html?idIniziativa=08c177cc7ea4d25e" TargetMode="External"/><Relationship Id="rId115" Type="http://schemas.openxmlformats.org/officeDocument/2006/relationships/printerSettings" Target="../printerSettings/printerSettings1.bin"/><Relationship Id="rId61" Type="http://schemas.openxmlformats.org/officeDocument/2006/relationships/hyperlink" Target="https://www.consip.it/bandi-di-gara/gare-e-avvisi/gara-servizi-di-data-management-per-la-pubblica-amministrazione-ed2" TargetMode="External"/><Relationship Id="rId82" Type="http://schemas.openxmlformats.org/officeDocument/2006/relationships/hyperlink" Target="https://www.acquistinretepa.it/opencms/opencms/scheda_iniziativa_dummy.html?idIniziativa=5c907da83454e56f" TargetMode="External"/><Relationship Id="rId19" Type="http://schemas.openxmlformats.org/officeDocument/2006/relationships/hyperlink" Target="https://www.acquistinretepa.it/opencms/opencms/scheda_iniziativa.html?idIniziativa=463f13514b02f3d9" TargetMode="External"/><Relationship Id="rId14" Type="http://schemas.openxmlformats.org/officeDocument/2006/relationships/hyperlink" Target="https://www.acquistinretepa.it/opencms/opencms/scheda_iniziativa_dummy.html?idIniziativa=b26c81255cec0431" TargetMode="External"/><Relationship Id="rId30" Type="http://schemas.openxmlformats.org/officeDocument/2006/relationships/hyperlink" Target="https://www.acquistinretepa.it/opencms/opencms/scheda_iniziativa.html?idIniziativa=463f13514b02f3d9" TargetMode="External"/><Relationship Id="rId35" Type="http://schemas.openxmlformats.org/officeDocument/2006/relationships/hyperlink" Target="https://www.acquistinretepa.it/opencms/opencms/scheda_iniziativa.html?idIniziativa=463f13514b02f3d9" TargetMode="External"/><Relationship Id="rId56" Type="http://schemas.openxmlformats.org/officeDocument/2006/relationships/hyperlink" Target="https://www.acquistinretepa.it/opencms/opencms/scheda_iniziativa.html?idIniziativa=c5b6258d542e8ceb" TargetMode="External"/><Relationship Id="rId77" Type="http://schemas.openxmlformats.org/officeDocument/2006/relationships/hyperlink" Target="https://www.acquistinretepa.it/opencms/opencms/scheda_iniziativa.html?idIniziativa=463f13514b02f3d9" TargetMode="External"/><Relationship Id="rId100" Type="http://schemas.openxmlformats.org/officeDocument/2006/relationships/hyperlink" Target="https://www.consip.it/media/approfondimenti/gare-spc-consip-e-agenda-digitale-italiana-contributi-servizi-contenuti-e-date" TargetMode="External"/><Relationship Id="rId105" Type="http://schemas.openxmlformats.org/officeDocument/2006/relationships/hyperlink" Target="https://www.acquistinretepa.it/opencms/opencms/scheda_iniziativa_dummy.html?idIniziativa=84eb31e296f6396e" TargetMode="External"/><Relationship Id="rId8" Type="http://schemas.openxmlformats.org/officeDocument/2006/relationships/hyperlink" Target="https://www.acquistinretepa.it/opencms/opencms/scheda_iniziativa_dummy.html?idIniziativa=d66b03f97100450d" TargetMode="External"/><Relationship Id="rId51" Type="http://schemas.openxmlformats.org/officeDocument/2006/relationships/hyperlink" Target="https://www.acquistinretepa.it/opencms/opencms/scheda_iniziativa_dummy.html?idIniziativa=d66b03f97100450d" TargetMode="External"/><Relationship Id="rId72" Type="http://schemas.openxmlformats.org/officeDocument/2006/relationships/hyperlink" Target="https://www.acquistinretepa.it/opencms/opencms/scheda_iniziativa.html?idIniziativa=c5b6258d542e8ceb" TargetMode="External"/><Relationship Id="rId93" Type="http://schemas.openxmlformats.org/officeDocument/2006/relationships/hyperlink" Target="https://www.acquistinretepa.it/opencms/opencms/scheda_iniziativa_dummy.html?idIniziativa=84eb31e296f6396e" TargetMode="External"/><Relationship Id="rId98" Type="http://schemas.openxmlformats.org/officeDocument/2006/relationships/hyperlink" Target="https://www.consip.it/media/approfondimenti/gare-spc-consip-e-agenda-digitale-italiana-contributi-servizi-contenuti-e-date" TargetMode="External"/><Relationship Id="rId3" Type="http://schemas.openxmlformats.org/officeDocument/2006/relationships/hyperlink" Target="https://www.acquistinretepa.it/opencms/opencms/scheda_iniziativa.html?idIniziativa=4839287022b65044" TargetMode="External"/><Relationship Id="rId25" Type="http://schemas.openxmlformats.org/officeDocument/2006/relationships/hyperlink" Target="https://www.consip.it/bandi-di-gara/gare-e-avvisi/gara-digital-transformation-ed-2" TargetMode="External"/><Relationship Id="rId46" Type="http://schemas.openxmlformats.org/officeDocument/2006/relationships/hyperlink" Target="https://www.consip.it/bandi-di-gara/gare-e-avvisi/gara-servizi-applicativi-in-ottica-cloud-ed-3-pal" TargetMode="External"/><Relationship Id="rId67" Type="http://schemas.openxmlformats.org/officeDocument/2006/relationships/hyperlink" Target="https://www.consip.it/bandi-di-gara/gare-e-avvisi/gara-servizi-di-data-management-per-la-pubblica-amministrazione-ed2" TargetMode="External"/><Relationship Id="rId20" Type="http://schemas.openxmlformats.org/officeDocument/2006/relationships/hyperlink" Target="https://www.consip.it/bandi-di-gara/gare-e-avvisi/gara-servizi-applicativi-in-ottica-cloud-ed-3-pal" TargetMode="External"/><Relationship Id="rId41" Type="http://schemas.openxmlformats.org/officeDocument/2006/relationships/hyperlink" Target="https://www.consip.it/bandi-di-gara/gare-e-avvisi/gara-servizi-applicativi-in-ottica-cloud-ed-3-pal" TargetMode="External"/><Relationship Id="rId62" Type="http://schemas.openxmlformats.org/officeDocument/2006/relationships/hyperlink" Target="https://www.acquistinretepa.it/opencms/opencms/scheda_iniziativa.html?idIniziativa=c5b6258d542e8ceb" TargetMode="External"/><Relationship Id="rId83" Type="http://schemas.openxmlformats.org/officeDocument/2006/relationships/hyperlink" Target="https://www.acquistinretepa.it/opencms/opencms/scheda_iniziativa_dummy.html?idIniziativa=f730c26a06b91793" TargetMode="External"/><Relationship Id="rId88" Type="http://schemas.openxmlformats.org/officeDocument/2006/relationships/hyperlink" Target="https://www.acquistinretepa.it/opencms/opencms/scheda_iniziativa_dummy.html?idIniziativa=84eb31e296f6396e" TargetMode="External"/><Relationship Id="rId111" Type="http://schemas.openxmlformats.org/officeDocument/2006/relationships/hyperlink" Target="https://www.acquistinretepa.it/opencms/opencms/scheda_iniziativa.html?idIniziativa=08c177cc7ea4d25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97F8-D4FB-45B9-B0CB-3CC1FEC642F2}">
  <sheetPr>
    <pageSetUpPr fitToPage="1"/>
  </sheetPr>
  <dimension ref="B1:Q215"/>
  <sheetViews>
    <sheetView tabSelected="1" topLeftCell="E1" zoomScale="90" zoomScaleNormal="90" workbookViewId="0">
      <pane ySplit="3" topLeftCell="A4" activePane="bottomLeft" state="frozen"/>
      <selection activeCell="B1" sqref="B1"/>
      <selection pane="bottomLeft" activeCell="B2" sqref="B2:K2"/>
    </sheetView>
  </sheetViews>
  <sheetFormatPr defaultRowHeight="15" x14ac:dyDescent="0.25"/>
  <cols>
    <col min="1" max="1" width="9.140625" style="79"/>
    <col min="2" max="2" width="12.7109375" style="79" customWidth="1"/>
    <col min="3" max="3" width="19.5703125" style="86" customWidth="1"/>
    <col min="4" max="4" width="22.28515625" style="87" customWidth="1"/>
    <col min="5" max="5" width="26" style="86" bestFit="1" customWidth="1"/>
    <col min="6" max="6" width="99" style="86" customWidth="1"/>
    <col min="7" max="7" width="16.5703125" style="86" customWidth="1"/>
    <col min="8" max="8" width="16.5703125" style="86" bestFit="1" customWidth="1"/>
    <col min="9" max="9" width="36.85546875" style="86" customWidth="1"/>
    <col min="10" max="10" width="37.28515625" style="86" customWidth="1"/>
    <col min="11" max="11" width="37.5703125" style="86" customWidth="1"/>
    <col min="12" max="16" width="9.140625" style="79"/>
    <col min="17" max="17" width="31.42578125" style="80" customWidth="1"/>
    <col min="18" max="16384" width="9.140625" style="79"/>
  </cols>
  <sheetData>
    <row r="1" spans="2:17" ht="15" customHeight="1" x14ac:dyDescent="0.25">
      <c r="B1" s="44" t="s">
        <v>379</v>
      </c>
      <c r="C1" s="45"/>
      <c r="D1" s="45"/>
      <c r="E1" s="45"/>
      <c r="F1" s="45"/>
      <c r="G1" s="45"/>
      <c r="H1" s="45"/>
      <c r="I1" s="45"/>
      <c r="J1" s="45"/>
      <c r="K1" s="46"/>
    </row>
    <row r="2" spans="2:17" ht="51" customHeight="1" x14ac:dyDescent="0.25">
      <c r="B2" s="65" t="s">
        <v>412</v>
      </c>
      <c r="C2" s="66"/>
      <c r="D2" s="66"/>
      <c r="E2" s="66"/>
      <c r="F2" s="66"/>
      <c r="G2" s="66"/>
      <c r="H2" s="66"/>
      <c r="I2" s="66"/>
      <c r="J2" s="66"/>
      <c r="K2" s="67"/>
    </row>
    <row r="3" spans="2:17" s="81" customFormat="1" ht="59.25" customHeight="1" x14ac:dyDescent="0.25">
      <c r="B3" s="1" t="s">
        <v>1</v>
      </c>
      <c r="C3" s="2" t="s">
        <v>2</v>
      </c>
      <c r="D3" s="2" t="s">
        <v>3</v>
      </c>
      <c r="E3" s="2" t="s">
        <v>18</v>
      </c>
      <c r="F3" s="2" t="s">
        <v>19</v>
      </c>
      <c r="G3" s="2" t="s">
        <v>4</v>
      </c>
      <c r="H3" s="2" t="s">
        <v>323</v>
      </c>
      <c r="I3" s="3" t="s">
        <v>342</v>
      </c>
      <c r="J3" s="4" t="s">
        <v>381</v>
      </c>
      <c r="K3" s="5" t="s">
        <v>0</v>
      </c>
      <c r="Q3" s="82" t="s">
        <v>411</v>
      </c>
    </row>
    <row r="4" spans="2:17" ht="66" customHeight="1" x14ac:dyDescent="0.25">
      <c r="B4" s="68" t="s">
        <v>12</v>
      </c>
      <c r="C4" s="52" t="s">
        <v>5</v>
      </c>
      <c r="D4" s="51" t="s">
        <v>15</v>
      </c>
      <c r="E4" s="51" t="s">
        <v>16</v>
      </c>
      <c r="F4" s="6" t="s">
        <v>143</v>
      </c>
      <c r="G4" s="6" t="s">
        <v>20</v>
      </c>
      <c r="H4" s="7" t="s">
        <v>29</v>
      </c>
      <c r="I4" s="8" t="s">
        <v>350</v>
      </c>
      <c r="J4" s="88" t="str">
        <f ca="1">IF(K4="","",IF(OR(K4="Completata",K4="Già vigente"),IF(F4="Conclusione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dell'AgID"),IF(K4="Non di competenza dell'Ente","Non di competenza dell'Ente",IF(K4="Nessuna azione prevista per l'Ente","Nessuna azione prevista per l'Ente",IF(OR(K4="In attuazione",K4="Pianificata",K4="Da attuare",K4="Non completata"),IF(H4="Linee di azione vigenti","Tempestivamente",IF(AND(K4="Non completata",F4="In caso di partecipazione al programma Smarter Italy, definire i fabbisogni: Salute e benessere, Valorizzazione dei beni culturali, Protezione dell’ambiente"),"Attualmente non programmato",IF(OR(LEFT(H4,3)="da",NOT(ISERROR(FIND("da ",H4)))),"Entro la scadenza del Piano Triennale per l’Informatica dell’AgID",IF(Q4&lt;TODAY(),"Tempestivamente",PROPER(H4))))))))))</f>
        <v>Entro la scadenza del Piano Triennale per l’Informatica dell’AgID</v>
      </c>
      <c r="K4" s="9" t="s">
        <v>413</v>
      </c>
      <c r="Q4" s="83">
        <f>IF(ISERROR(FIND("gennaio", H4))=FALSE, DATE(VALUE(RIGHT(H4,4)),1,31), IF(ISERROR(FIND("febbraio", H4))=FALSE, DATE(VALUE(RIGHT(H4,4)),2,28), IF(ISERROR(FIND("marzo", H4))=FALSE, DATE(VALUE(RIGHT(H4,4)),3,31), IF(ISERROR(FIND("aprile", H4))=FALSE, DATE(VALUE(RIGHT(H4,4)),4,30), IF(ISERROR(FIND("maggio", H4))=FALSE, DATE(VALUE(RIGHT(H4,4)),5,31), IF(ISERROR(FIND("giugno", H4))=FALSE, DATE(VALUE(RIGHT(H4,4)),6,30), IF(ISERROR(FIND("luglio", H4))=FALSE, DATE(VALUE(RIGHT(H4,4)),7,31), IF(ISERROR(FIND("agosto", H4))=FALSE, DATE(VALUE(RIGHT(H4,4)),8,31), IF(ISERROR(FIND("settembre", H4))=FALSE, DATE(VALUE(RIGHT(H4,4)),9,30), IF(ISERROR(FIND("ottobre", H4))=FALSE, DATE(VALUE(RIGHT(H4,4)),10,31), IF(ISERROR(FIND("novembre", H4))=FALSE, DATE(VALUE(RIGHT(H4,4)),11,30), IF(ISERROR(FIND("dicembre", H4))=FALSE, DATE(VALUE(RIGHT(H4,4)),12,31), ""))))))))))))</f>
        <v>45382</v>
      </c>
    </row>
    <row r="5" spans="2:17" ht="36.75" customHeight="1" x14ac:dyDescent="0.25">
      <c r="B5" s="68"/>
      <c r="C5" s="52"/>
      <c r="D5" s="51"/>
      <c r="E5" s="51"/>
      <c r="F5" s="51" t="s">
        <v>21</v>
      </c>
      <c r="G5" s="51" t="s">
        <v>22</v>
      </c>
      <c r="H5" s="49" t="s">
        <v>23</v>
      </c>
      <c r="I5" s="10" t="s">
        <v>344</v>
      </c>
      <c r="J5" s="89" t="str">
        <f t="shared" ref="J5:J12" ca="1" si="0">IF(K5="","",IF(OR(K5="Completata",K5="Già vigente"),IF(F5="Conclusione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dell'AgID"),IF(K5="Non di competenza dell'Ente","Non di competenza dell'Ente",IF(K5="Nessuna azione prevista per l'Ente","Nessuna azione prevista per l'Ente",IF(OR(K5="In attuazione",K5="Pianificata",K5="Da attuare",K5="Non completata"),IF(H5="Linee di azione vigenti","Tempestivamente",IF(AND(K5="Non completata",F5="In caso di partecipazione al programma Smarter Italy, definire i fabbisogni: Salute e benessere, Valorizzazione dei beni culturali, Protezione dell’ambiente"),"Attualmente non programmato",IF(OR(LEFT(H5,3)="da",NOT(ISERROR(FIND("da ",H5)))),"Entro la scadenza del Piano Triennale per l’Informatica dell’AgID",IF(Q5&lt;TODAY(),"Tempestivamente",PROPER(H5))))))))))</f>
        <v>Entro la scadenza del Piano Triennale per l’Informatica dell’AgID</v>
      </c>
      <c r="K5" s="50" t="s">
        <v>413</v>
      </c>
      <c r="Q5" s="84">
        <f>IF(ISERROR(FIND("gennaio", H5))=FALSE, DATE(VALUE(RIGHT(H5,4)),1,31), IF(ISERROR(FIND("febbraio", H5))=FALSE, DATE(VALUE(RIGHT(H5,4)),2,28), IF(ISERROR(FIND("marzo", H5))=FALSE, DATE(VALUE(RIGHT(H5,4)),3,31), IF(ISERROR(FIND("aprile", H5))=FALSE, DATE(VALUE(RIGHT(H5,4)),4,30), IF(ISERROR(FIND("maggio", H5))=FALSE, DATE(VALUE(RIGHT(H5,4)),5,31), IF(ISERROR(FIND("giugno", H5))=FALSE, DATE(VALUE(RIGHT(H5,4)),6,30), IF(ISERROR(FIND("luglio", H5))=FALSE, DATE(VALUE(RIGHT(H5,4)),7,31), IF(ISERROR(FIND("agosto", H5))=FALSE, DATE(VALUE(RIGHT(H5,4)),8,31), IF(ISERROR(FIND("settembre", H5))=FALSE, DATE(VALUE(RIGHT(H5,4)),9,30), IF(ISERROR(FIND("ottobre", H5))=FALSE, DATE(VALUE(RIGHT(H5,4)),10,31), IF(ISERROR(FIND("novembre", H5))=FALSE, DATE(VALUE(RIGHT(H5,4)),11,30), IF(ISERROR(FIND("dicembre", H5))=FALSE, DATE(VALUE(RIGHT(H5,4)),12,31), ""))))))))))))</f>
        <v>45504</v>
      </c>
    </row>
    <row r="6" spans="2:17" ht="33" customHeight="1" x14ac:dyDescent="0.25">
      <c r="B6" s="68"/>
      <c r="C6" s="52"/>
      <c r="D6" s="51"/>
      <c r="E6" s="51"/>
      <c r="F6" s="51"/>
      <c r="G6" s="51"/>
      <c r="H6" s="49"/>
      <c r="I6" s="11" t="s">
        <v>343</v>
      </c>
      <c r="J6" s="89"/>
      <c r="K6" s="50"/>
      <c r="Q6" s="84"/>
    </row>
    <row r="7" spans="2:17" ht="45" x14ac:dyDescent="0.25">
      <c r="B7" s="68"/>
      <c r="C7" s="52"/>
      <c r="D7" s="51"/>
      <c r="E7" s="51" t="s">
        <v>17</v>
      </c>
      <c r="F7" s="12" t="s">
        <v>140</v>
      </c>
      <c r="G7" s="13" t="s">
        <v>24</v>
      </c>
      <c r="H7" s="13" t="s">
        <v>29</v>
      </c>
      <c r="I7" s="14"/>
      <c r="J7" s="90" t="str">
        <f t="shared" ca="1" si="0"/>
        <v>Entro la scadenza del Piano Triennale per l’Informatica dell’AgID</v>
      </c>
      <c r="K7" s="9" t="s">
        <v>413</v>
      </c>
      <c r="Q7" s="83">
        <f t="shared" ref="Q7:Q11" si="1">IF(ISERROR(FIND("gennaio", H7))=FALSE, DATE(VALUE(RIGHT(H7,4)),1,31), IF(ISERROR(FIND("febbraio", H7))=FALSE, DATE(VALUE(RIGHT(H7,4)),2,28), IF(ISERROR(FIND("marzo", H7))=FALSE, DATE(VALUE(RIGHT(H7,4)),3,31), IF(ISERROR(FIND("aprile", H7))=FALSE, DATE(VALUE(RIGHT(H7,4)),4,30), IF(ISERROR(FIND("maggio", H7))=FALSE, DATE(VALUE(RIGHT(H7,4)),5,31), IF(ISERROR(FIND("giugno", H7))=FALSE, DATE(VALUE(RIGHT(H7,4)),6,30), IF(ISERROR(FIND("luglio", H7))=FALSE, DATE(VALUE(RIGHT(H7,4)),7,31), IF(ISERROR(FIND("agosto", H7))=FALSE, DATE(VALUE(RIGHT(H7,4)),8,31), IF(ISERROR(FIND("settembre", H7))=FALSE, DATE(VALUE(RIGHT(H7,4)),9,30), IF(ISERROR(FIND("ottobre", H7))=FALSE, DATE(VALUE(RIGHT(H7,4)),10,31), IF(ISERROR(FIND("novembre", H7))=FALSE, DATE(VALUE(RIGHT(H7,4)),11,30), IF(ISERROR(FIND("dicembre", H7))=FALSE, DATE(VALUE(RIGHT(H7,4)),12,31), ""))))))))))))</f>
        <v>45382</v>
      </c>
    </row>
    <row r="8" spans="2:17" ht="45" x14ac:dyDescent="0.25">
      <c r="B8" s="68"/>
      <c r="C8" s="52"/>
      <c r="D8" s="51"/>
      <c r="E8" s="51"/>
      <c r="F8" s="12" t="s">
        <v>139</v>
      </c>
      <c r="G8" s="6" t="s">
        <v>25</v>
      </c>
      <c r="H8" s="6" t="s">
        <v>29</v>
      </c>
      <c r="I8" s="15"/>
      <c r="J8" s="90" t="str">
        <f t="shared" ca="1" si="0"/>
        <v>Entro la scadenza del Piano Triennale per l’Informatica dell’AgID</v>
      </c>
      <c r="K8" s="9" t="s">
        <v>413</v>
      </c>
      <c r="Q8" s="83">
        <f t="shared" si="1"/>
        <v>45382</v>
      </c>
    </row>
    <row r="9" spans="2:17" ht="39.75" customHeight="1" x14ac:dyDescent="0.25">
      <c r="B9" s="68"/>
      <c r="C9" s="52"/>
      <c r="D9" s="51"/>
      <c r="E9" s="51"/>
      <c r="F9" s="12" t="s">
        <v>141</v>
      </c>
      <c r="G9" s="6" t="s">
        <v>26</v>
      </c>
      <c r="H9" s="6" t="s">
        <v>23</v>
      </c>
      <c r="I9" s="6"/>
      <c r="J9" s="90" t="str">
        <f t="shared" ca="1" si="0"/>
        <v>Entro la scadenza del Piano Triennale per l’Informatica dell’AgID</v>
      </c>
      <c r="K9" s="9" t="s">
        <v>413</v>
      </c>
      <c r="Q9" s="83">
        <f t="shared" si="1"/>
        <v>45504</v>
      </c>
    </row>
    <row r="10" spans="2:17" ht="64.5" customHeight="1" x14ac:dyDescent="0.25">
      <c r="B10" s="68"/>
      <c r="C10" s="52"/>
      <c r="D10" s="51"/>
      <c r="E10" s="51"/>
      <c r="F10" s="6" t="s">
        <v>142</v>
      </c>
      <c r="G10" s="6" t="s">
        <v>27</v>
      </c>
      <c r="H10" s="6" t="s">
        <v>28</v>
      </c>
      <c r="I10" s="6"/>
      <c r="J10" s="90" t="str">
        <f t="shared" ca="1" si="0"/>
        <v>Entro la scadenza del Piano Triennale per l’Informatica dell’AgID</v>
      </c>
      <c r="K10" s="9" t="s">
        <v>413</v>
      </c>
      <c r="Q10" s="83">
        <f t="shared" si="1"/>
        <v>46022</v>
      </c>
    </row>
    <row r="11" spans="2:17" ht="75" customHeight="1" x14ac:dyDescent="0.25">
      <c r="B11" s="68"/>
      <c r="C11" s="52"/>
      <c r="D11" s="51" t="s">
        <v>30</v>
      </c>
      <c r="E11" s="6" t="s">
        <v>31</v>
      </c>
      <c r="F11" s="6" t="s">
        <v>145</v>
      </c>
      <c r="G11" s="6" t="s">
        <v>37</v>
      </c>
      <c r="H11" s="16" t="s">
        <v>239</v>
      </c>
      <c r="I11" s="17"/>
      <c r="J11" s="90" t="str">
        <f t="shared" ca="1" si="0"/>
        <v>Tempestivamente</v>
      </c>
      <c r="K11" s="9" t="s">
        <v>413</v>
      </c>
      <c r="Q11" s="83" t="str">
        <f t="shared" si="1"/>
        <v/>
      </c>
    </row>
    <row r="12" spans="2:17" ht="71.25" customHeight="1" x14ac:dyDescent="0.25">
      <c r="B12" s="68"/>
      <c r="C12" s="52"/>
      <c r="D12" s="51"/>
      <c r="E12" s="51" t="s">
        <v>32</v>
      </c>
      <c r="F12" s="51" t="s">
        <v>35</v>
      </c>
      <c r="G12" s="51" t="s">
        <v>36</v>
      </c>
      <c r="H12" s="70" t="s">
        <v>239</v>
      </c>
      <c r="I12" s="8" t="s">
        <v>349</v>
      </c>
      <c r="J12" s="89" t="str">
        <f t="shared" ca="1" si="0"/>
        <v>Tempestivamente</v>
      </c>
      <c r="K12" s="50" t="s">
        <v>413</v>
      </c>
      <c r="Q12" s="85" t="str">
        <f>IF(ISERROR(FIND("gennaio", H13))=FALSE, DATE(VALUE(RIGHT(H13,4)),1,31), IF(ISERROR(FIND("febbraio", H13))=FALSE, DATE(VALUE(RIGHT(H13,4)),2,28), IF(ISERROR(FIND("marzo", H13))=FALSE, DATE(VALUE(RIGHT(H13,4)),3,31), IF(ISERROR(FIND("aprile", H13))=FALSE, DATE(VALUE(RIGHT(H13,4)),4,30), IF(ISERROR(FIND("maggio", H13))=FALSE, DATE(VALUE(RIGHT(H13,4)),5,31), IF(ISERROR(FIND("giugno", H13))=FALSE, DATE(VALUE(RIGHT(H13,4)),6,30), IF(ISERROR(FIND("luglio", H13))=FALSE, DATE(VALUE(RIGHT(H13,4)),7,31), IF(ISERROR(FIND("agosto", H13))=FALSE, DATE(VALUE(RIGHT(H13,4)),8,31), IF(ISERROR(FIND("settembre", H13))=FALSE, DATE(VALUE(RIGHT(H13,4)),9,30), IF(ISERROR(FIND("ottobre", H13))=FALSE, DATE(VALUE(RIGHT(H13,4)),10,31), IF(ISERROR(FIND("novembre", H13))=FALSE, DATE(VALUE(RIGHT(H13,4)),11,30), IF(ISERROR(FIND("dicembre", H13))=FALSE, DATE(VALUE(RIGHT(H13,4)),12,31), ""))))))))))))</f>
        <v/>
      </c>
    </row>
    <row r="13" spans="2:17" ht="26.25" customHeight="1" x14ac:dyDescent="0.25">
      <c r="B13" s="68"/>
      <c r="C13" s="52"/>
      <c r="D13" s="51"/>
      <c r="E13" s="51"/>
      <c r="F13" s="51"/>
      <c r="G13" s="51"/>
      <c r="H13" s="70"/>
      <c r="I13" s="18" t="s">
        <v>344</v>
      </c>
      <c r="J13" s="89"/>
      <c r="K13" s="50"/>
      <c r="Q13" s="85"/>
    </row>
    <row r="14" spans="2:17" ht="43.5" customHeight="1" x14ac:dyDescent="0.25">
      <c r="B14" s="68"/>
      <c r="C14" s="52"/>
      <c r="D14" s="51"/>
      <c r="E14" s="51"/>
      <c r="F14" s="51"/>
      <c r="G14" s="51"/>
      <c r="H14" s="70"/>
      <c r="I14" s="11" t="s">
        <v>343</v>
      </c>
      <c r="J14" s="89"/>
      <c r="K14" s="50"/>
      <c r="Q14" s="85"/>
    </row>
    <row r="15" spans="2:17" ht="79.5" customHeight="1" x14ac:dyDescent="0.25">
      <c r="B15" s="68"/>
      <c r="C15" s="52"/>
      <c r="D15" s="51"/>
      <c r="E15" s="6" t="s">
        <v>33</v>
      </c>
      <c r="F15" s="6" t="s">
        <v>144</v>
      </c>
      <c r="G15" s="6" t="s">
        <v>34</v>
      </c>
      <c r="H15" s="16" t="s">
        <v>239</v>
      </c>
      <c r="I15" s="14"/>
      <c r="J15" s="91" t="str">
        <f ca="1">IF(K15="","",IF(OR(K15="Completata",K15="Già vigente"),IF(F15="Conclusione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dell'AgID"),IF(K15="Non di competenza dell'Ente","Non di competenza dell'Ente",IF(K15="Nessuna azione prevista per l'Ente","Nessuna azione prevista per l'Ente",IF(OR(K15="In attuazione",K15="Pianificata",K15="Da attuare",K15="Non completata"),IF(H15="Linee di azione vigenti","Tempestivamente",IF(AND(K15="Non completata",F15="In caso di partecipazione al programma Smarter Italy, definire i fabbisogni: Salute e benessere, Valorizzazione dei beni culturali, Protezione dell’ambiente"),"Attualmente non programmato",IF(OR(LEFT(H15,3)="da",NOT(ISERROR(FIND("da ",H15)))),"Entro la scadenza del Piano Triennale per l’Informatica dell’AgID",IF(Q15&lt;TODAY(),"Tempestivamente",PROPER(H15))))))))))</f>
        <v>Tempestivamente</v>
      </c>
      <c r="K15" s="9" t="s">
        <v>413</v>
      </c>
      <c r="Q15" s="83" t="str">
        <f t="shared" ref="Q15:Q17" si="2">IF(ISERROR(FIND("gennaio", H15))=FALSE, DATE(VALUE(RIGHT(H15,4)),1,31), IF(ISERROR(FIND("febbraio", H15))=FALSE, DATE(VALUE(RIGHT(H15,4)),2,28), IF(ISERROR(FIND("marzo", H15))=FALSE, DATE(VALUE(RIGHT(H15,4)),3,31), IF(ISERROR(FIND("aprile", H15))=FALSE, DATE(VALUE(RIGHT(H15,4)),4,30), IF(ISERROR(FIND("maggio", H15))=FALSE, DATE(VALUE(RIGHT(H15,4)),5,31), IF(ISERROR(FIND("giugno", H15))=FALSE, DATE(VALUE(RIGHT(H15,4)),6,30), IF(ISERROR(FIND("luglio", H15))=FALSE, DATE(VALUE(RIGHT(H15,4)),7,31), IF(ISERROR(FIND("agosto", H15))=FALSE, DATE(VALUE(RIGHT(H15,4)),8,31), IF(ISERROR(FIND("settembre", H15))=FALSE, DATE(VALUE(RIGHT(H15,4)),9,30), IF(ISERROR(FIND("ottobre", H15))=FALSE, DATE(VALUE(RIGHT(H15,4)),10,31), IF(ISERROR(FIND("novembre", H15))=FALSE, DATE(VALUE(RIGHT(H15,4)),11,30), IF(ISERROR(FIND("dicembre", H15))=FALSE, DATE(VALUE(RIGHT(H15,4)),12,31), ""))))))))))))</f>
        <v/>
      </c>
    </row>
    <row r="16" spans="2:17" ht="63" customHeight="1" x14ac:dyDescent="0.25">
      <c r="B16" s="68"/>
      <c r="C16" s="52"/>
      <c r="D16" s="51" t="s">
        <v>39</v>
      </c>
      <c r="E16" s="6" t="s">
        <v>40</v>
      </c>
      <c r="F16" s="6" t="s">
        <v>146</v>
      </c>
      <c r="G16" s="6" t="s">
        <v>43</v>
      </c>
      <c r="H16" s="6" t="s">
        <v>164</v>
      </c>
      <c r="I16" s="17"/>
      <c r="J16" s="91" t="str">
        <f ca="1">IF(K16="","",IF(OR(K16="Completata",K16="Già vigente"),IF(F16="Conclusione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dell'AgID"),IF(K16="Non di competenza dell'Ente","Non di competenza dell'Ente",IF(K16="Nessuna azione prevista per l'Ente","Nessuna azione prevista per l'Ente",IF(OR(K16="In attuazione",K16="Pianificata",K16="Da attuare",K16="Non completata"),IF(H16="Linee di azione vigenti","Tempestivamente",IF(AND(K16="Non completata",F16="In caso di partecipazione al programma Smarter Italy, definire i fabbisogni: Salute e benessere, Valorizzazione dei beni culturali, Protezione dell’ambiente"),"Attualmente non programmato",IF(OR(LEFT(H16,3)="da",NOT(ISERROR(FIND("da ",H16)))),"Entro la scadenza del Piano Triennale per l’Informatica dell’AgID",IF(Q16&lt;TODAY(),"Tempestivamente",PROPER(H16))))))))))</f>
        <v>Tempestivamente</v>
      </c>
      <c r="K16" s="9" t="s">
        <v>413</v>
      </c>
      <c r="Q16" s="83">
        <f t="shared" si="2"/>
        <v>45716</v>
      </c>
    </row>
    <row r="17" spans="2:17" ht="63.75" customHeight="1" x14ac:dyDescent="0.25">
      <c r="B17" s="68"/>
      <c r="C17" s="52"/>
      <c r="D17" s="51"/>
      <c r="E17" s="51" t="s">
        <v>41</v>
      </c>
      <c r="F17" s="59" t="s">
        <v>46</v>
      </c>
      <c r="G17" s="59" t="s">
        <v>44</v>
      </c>
      <c r="H17" s="59" t="s">
        <v>165</v>
      </c>
      <c r="I17" s="8" t="s">
        <v>359</v>
      </c>
      <c r="J17" s="89" t="str">
        <f t="shared" ref="J17:J37" ca="1" si="3">IF(K17="","",IF(OR(K17="Completata",K17="Già vigente"),IF(F17="Conclusione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dell'AgID"),IF(K17="Non di competenza dell'Ente","Non di competenza dell'Ente",IF(K17="Nessuna azione prevista per l'Ente","Nessuna azione prevista per l'Ente",IF(OR(K17="In attuazione",K17="Pianificata",K17="Da attuare",K17="Non completata"),IF(H17="Linee di azione vigenti","Tempestivamente",IF(AND(K17="Non completata",F17="In caso di partecipazione al programma Smarter Italy, definire i fabbisogni: Salute e benessere, Valorizzazione dei beni culturali, Protezione dell’ambiente"),"Attualmente non programmato",IF(OR(LEFT(H17,3)="da",NOT(ISERROR(FIND("da ",H17)))),"Entro la scadenza del Piano Triennale per l’Informatica dell’AgID",IF(Q17&lt;TODAY(),"Tempestivamente",PROPER(H17))))))))))</f>
        <v>Entro Settembre 2025</v>
      </c>
      <c r="K17" s="62" t="s">
        <v>414</v>
      </c>
      <c r="Q17" s="84">
        <f t="shared" si="2"/>
        <v>45930</v>
      </c>
    </row>
    <row r="18" spans="2:17" ht="35.25" customHeight="1" x14ac:dyDescent="0.25">
      <c r="B18" s="68"/>
      <c r="C18" s="52"/>
      <c r="D18" s="51"/>
      <c r="E18" s="51"/>
      <c r="F18" s="60"/>
      <c r="G18" s="60"/>
      <c r="H18" s="60"/>
      <c r="I18" s="18" t="s">
        <v>344</v>
      </c>
      <c r="J18" s="89"/>
      <c r="K18" s="63"/>
      <c r="Q18" s="84"/>
    </row>
    <row r="19" spans="2:17" ht="43.5" customHeight="1" x14ac:dyDescent="0.25">
      <c r="B19" s="68"/>
      <c r="C19" s="52"/>
      <c r="D19" s="51"/>
      <c r="E19" s="51"/>
      <c r="F19" s="61"/>
      <c r="G19" s="61"/>
      <c r="H19" s="61"/>
      <c r="I19" s="11" t="s">
        <v>343</v>
      </c>
      <c r="J19" s="89"/>
      <c r="K19" s="64"/>
      <c r="Q19" s="84"/>
    </row>
    <row r="20" spans="2:17" ht="70.5" customHeight="1" x14ac:dyDescent="0.25">
      <c r="B20" s="68"/>
      <c r="C20" s="52"/>
      <c r="D20" s="51"/>
      <c r="E20" s="6" t="s">
        <v>42</v>
      </c>
      <c r="F20" s="19" t="s">
        <v>46</v>
      </c>
      <c r="G20" s="17" t="s">
        <v>44</v>
      </c>
      <c r="H20" s="27" t="s">
        <v>165</v>
      </c>
      <c r="I20" s="17"/>
      <c r="J20" s="91" t="str">
        <f t="shared" ca="1" si="3"/>
        <v>Entro Settembre 2025</v>
      </c>
      <c r="K20" s="20" t="s">
        <v>414</v>
      </c>
      <c r="Q20" s="83">
        <f t="shared" ref="Q20:Q22" si="4">IF(ISERROR(FIND("gennaio", H20))=FALSE, DATE(VALUE(RIGHT(H20,4)),1,31), IF(ISERROR(FIND("febbraio", H20))=FALSE, DATE(VALUE(RIGHT(H20,4)),2,28), IF(ISERROR(FIND("marzo", H20))=FALSE, DATE(VALUE(RIGHT(H20,4)),3,31), IF(ISERROR(FIND("aprile", H20))=FALSE, DATE(VALUE(RIGHT(H20,4)),4,30), IF(ISERROR(FIND("maggio", H20))=FALSE, DATE(VALUE(RIGHT(H20,4)),5,31), IF(ISERROR(FIND("giugno", H20))=FALSE, DATE(VALUE(RIGHT(H20,4)),6,30), IF(ISERROR(FIND("luglio", H20))=FALSE, DATE(VALUE(RIGHT(H20,4)),7,31), IF(ISERROR(FIND("agosto", H20))=FALSE, DATE(VALUE(RIGHT(H20,4)),8,31), IF(ISERROR(FIND("settembre", H20))=FALSE, DATE(VALUE(RIGHT(H20,4)),9,30), IF(ISERROR(FIND("ottobre", H20))=FALSE, DATE(VALUE(RIGHT(H20,4)),10,31), IF(ISERROR(FIND("novembre", H20))=FALSE, DATE(VALUE(RIGHT(H20,4)),11,30), IF(ISERROR(FIND("dicembre", H20))=FALSE, DATE(VALUE(RIGHT(H20,4)),12,31), ""))))))))))))</f>
        <v>45930</v>
      </c>
    </row>
    <row r="21" spans="2:17" ht="47.25" customHeight="1" x14ac:dyDescent="0.25">
      <c r="B21" s="68"/>
      <c r="C21" s="52" t="s">
        <v>6</v>
      </c>
      <c r="D21" s="59" t="s">
        <v>47</v>
      </c>
      <c r="E21" s="59" t="s">
        <v>48</v>
      </c>
      <c r="F21" s="6" t="s">
        <v>53</v>
      </c>
      <c r="G21" s="6" t="s">
        <v>52</v>
      </c>
      <c r="H21" s="6" t="s">
        <v>166</v>
      </c>
      <c r="I21" s="6"/>
      <c r="J21" s="91" t="str">
        <f t="shared" ca="1" si="3"/>
        <v>Non di competenza dell'Ente</v>
      </c>
      <c r="K21" s="9" t="s">
        <v>65</v>
      </c>
      <c r="Q21" s="83">
        <f t="shared" si="4"/>
        <v>45838</v>
      </c>
    </row>
    <row r="22" spans="2:17" ht="62.25" customHeight="1" x14ac:dyDescent="0.25">
      <c r="B22" s="68"/>
      <c r="C22" s="52"/>
      <c r="D22" s="60"/>
      <c r="E22" s="60"/>
      <c r="F22" s="6" t="s">
        <v>55</v>
      </c>
      <c r="G22" s="6" t="s">
        <v>54</v>
      </c>
      <c r="H22" s="21" t="s">
        <v>166</v>
      </c>
      <c r="I22" s="6"/>
      <c r="J22" s="91" t="str">
        <f t="shared" ca="1" si="3"/>
        <v>Tempestivamente</v>
      </c>
      <c r="K22" s="9" t="s">
        <v>413</v>
      </c>
      <c r="Q22" s="83">
        <f t="shared" si="4"/>
        <v>45838</v>
      </c>
    </row>
    <row r="23" spans="2:17" ht="57" customHeight="1" x14ac:dyDescent="0.25">
      <c r="B23" s="68"/>
      <c r="C23" s="52"/>
      <c r="D23" s="61"/>
      <c r="E23" s="61"/>
      <c r="F23" s="22" t="s">
        <v>383</v>
      </c>
      <c r="G23" s="21" t="s">
        <v>384</v>
      </c>
      <c r="H23" s="21" t="s">
        <v>171</v>
      </c>
      <c r="I23" s="6"/>
      <c r="J23" s="91" t="str">
        <f t="shared" ca="1" si="3"/>
        <v>Non di competenza dell'Ente</v>
      </c>
      <c r="K23" s="9" t="s">
        <v>65</v>
      </c>
      <c r="Q23" s="83">
        <f t="shared" ref="Q23:Q54" si="5">IF(ISERROR(FIND("gennaio", H23))=FALSE, DATE(VALUE(RIGHT(H23,4)),1,31), IF(ISERROR(FIND("febbraio", H23))=FALSE, DATE(VALUE(RIGHT(H23,4)),2,28), IF(ISERROR(FIND("marzo", H23))=FALSE, DATE(VALUE(RIGHT(H23,4)),3,31), IF(ISERROR(FIND("aprile", H23))=FALSE, DATE(VALUE(RIGHT(H23,4)),4,30), IF(ISERROR(FIND("maggio", H23))=FALSE, DATE(VALUE(RIGHT(H23,4)),5,31), IF(ISERROR(FIND("giugno", H23))=FALSE, DATE(VALUE(RIGHT(H23,4)),6,30), IF(ISERROR(FIND("luglio", H23))=FALSE, DATE(VALUE(RIGHT(H23,4)),7,31), IF(ISERROR(FIND("agosto", H23))=FALSE, DATE(VALUE(RIGHT(H23,4)),8,31), IF(ISERROR(FIND("settembre", H23))=FALSE, DATE(VALUE(RIGHT(H23,4)),9,30), IF(ISERROR(FIND("ottobre", H23))=FALSE, DATE(VALUE(RIGHT(H23,4)),10,31), IF(ISERROR(FIND("novembre", H23))=FALSE, DATE(VALUE(RIGHT(H23,4)),11,30), IF(ISERROR(FIND("dicembre", H23))=FALSE, DATE(VALUE(RIGHT(H23,4)),12,31), ""))))))))))))</f>
        <v>46203</v>
      </c>
    </row>
    <row r="24" spans="2:17" ht="60" x14ac:dyDescent="0.25">
      <c r="B24" s="68"/>
      <c r="C24" s="52"/>
      <c r="D24" s="51" t="s">
        <v>49</v>
      </c>
      <c r="E24" s="6" t="s">
        <v>50</v>
      </c>
      <c r="F24" s="6" t="s">
        <v>147</v>
      </c>
      <c r="G24" s="13" t="s">
        <v>56</v>
      </c>
      <c r="H24" s="6" t="s">
        <v>167</v>
      </c>
      <c r="I24" s="6"/>
      <c r="J24" s="91" t="str">
        <f ca="1">IF(K24="","",IF(OR(K24="Completata",K24="Già vigente"),IF(F24="Conclusione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dell'AgID"),IF(K24="Non di competenza dell'Ente","Non di competenza dell'Ente",IF(K24="Nessuna azione prevista per l'Ente","Nessuna azione prevista per l'Ente",IF(OR(K24="In attuazione",K24="Pianificata",K24="Da attuare",K24="Non completata"),IF(H24="Linee di azione vigenti","Tempestivamente",IF(AND(K24="Non completata",F24="In caso di partecipazione al programma Smarter Italy, definire i fabbisogni: Salute e benessere, Valorizzazione dei beni culturali, Protezione dell’ambiente"),"Attualmente non programmato",IF(OR(LEFT(H24,3)="da",NOT(ISERROR(FIND("da ",H24)))),"Entro la scadenza del Piano Triennale per l’Informatica dell’AgID",IF(Q24&lt;TODAY(),"Tempestivamente",PROPER(H24))))))))))</f>
        <v>Attualmente non programmato</v>
      </c>
      <c r="K24" s="9" t="s">
        <v>413</v>
      </c>
      <c r="Q24" s="83">
        <f t="shared" si="5"/>
        <v>45657</v>
      </c>
    </row>
    <row r="25" spans="2:17" ht="45" x14ac:dyDescent="0.25">
      <c r="B25" s="68"/>
      <c r="C25" s="52"/>
      <c r="D25" s="51"/>
      <c r="E25" s="6" t="s">
        <v>51</v>
      </c>
      <c r="F25" s="23" t="s">
        <v>324</v>
      </c>
      <c r="G25" s="6"/>
      <c r="H25" s="13"/>
      <c r="I25" s="6"/>
      <c r="J25" s="91" t="str">
        <f t="shared" ca="1" si="3"/>
        <v>Nessuna azione prevista per l'Ente</v>
      </c>
      <c r="K25" s="9" t="s">
        <v>382</v>
      </c>
      <c r="Q25" s="83" t="str">
        <f t="shared" si="5"/>
        <v/>
      </c>
    </row>
    <row r="26" spans="2:17" ht="62.25" customHeight="1" x14ac:dyDescent="0.25">
      <c r="B26" s="68"/>
      <c r="C26" s="52"/>
      <c r="D26" s="51" t="s">
        <v>58</v>
      </c>
      <c r="E26" s="51" t="s">
        <v>59</v>
      </c>
      <c r="F26" s="6" t="s">
        <v>148</v>
      </c>
      <c r="G26" s="6" t="s">
        <v>60</v>
      </c>
      <c r="H26" s="6" t="s">
        <v>389</v>
      </c>
      <c r="I26" s="6"/>
      <c r="J26" s="91" t="str">
        <f t="shared" ca="1" si="3"/>
        <v>Entro la scadenza del Piano Triennale per l’Informatica dell’AgID</v>
      </c>
      <c r="K26" s="9" t="s">
        <v>413</v>
      </c>
      <c r="Q26" s="83">
        <f t="shared" si="5"/>
        <v>45565</v>
      </c>
    </row>
    <row r="27" spans="2:17" ht="30" x14ac:dyDescent="0.25">
      <c r="B27" s="68"/>
      <c r="C27" s="52"/>
      <c r="D27" s="51"/>
      <c r="E27" s="51"/>
      <c r="F27" s="6" t="s">
        <v>63</v>
      </c>
      <c r="G27" s="6" t="s">
        <v>61</v>
      </c>
      <c r="H27" s="6" t="s">
        <v>390</v>
      </c>
      <c r="I27" s="6"/>
      <c r="J27" s="91" t="str">
        <f t="shared" ca="1" si="3"/>
        <v>Entro la scadenza del Piano Triennale per l’Informatica dell’AgID</v>
      </c>
      <c r="K27" s="9" t="s">
        <v>413</v>
      </c>
      <c r="Q27" s="83">
        <f t="shared" si="5"/>
        <v>45930</v>
      </c>
    </row>
    <row r="28" spans="2:17" ht="30" x14ac:dyDescent="0.25">
      <c r="B28" s="68"/>
      <c r="C28" s="52"/>
      <c r="D28" s="51"/>
      <c r="E28" s="51"/>
      <c r="F28" s="6" t="s">
        <v>64</v>
      </c>
      <c r="G28" s="6" t="s">
        <v>62</v>
      </c>
      <c r="H28" s="6" t="s">
        <v>391</v>
      </c>
      <c r="I28" s="17"/>
      <c r="J28" s="91" t="str">
        <f t="shared" ca="1" si="3"/>
        <v>Entro la scadenza del Piano Triennale per l’Informatica dell’AgID</v>
      </c>
      <c r="K28" s="9" t="s">
        <v>413</v>
      </c>
      <c r="Q28" s="83">
        <f t="shared" si="5"/>
        <v>46295</v>
      </c>
    </row>
    <row r="29" spans="2:17" ht="63" customHeight="1" x14ac:dyDescent="0.25">
      <c r="B29" s="69" t="s">
        <v>13</v>
      </c>
      <c r="C29" s="52" t="s">
        <v>7</v>
      </c>
      <c r="D29" s="51" t="s">
        <v>66</v>
      </c>
      <c r="E29" s="51" t="s">
        <v>67</v>
      </c>
      <c r="F29" s="6" t="s">
        <v>410</v>
      </c>
      <c r="G29" s="6" t="s">
        <v>71</v>
      </c>
      <c r="H29" s="7" t="s">
        <v>70</v>
      </c>
      <c r="I29" s="8" t="s">
        <v>352</v>
      </c>
      <c r="J29" s="91" t="str">
        <f t="shared" ca="1" si="3"/>
        <v>L'Ente ha realizzato questa linea di azione entro i termini previsti dal Piano Triennale per l'Informatica dell'AgID</v>
      </c>
      <c r="K29" s="9" t="s">
        <v>415</v>
      </c>
      <c r="Q29" s="83">
        <f t="shared" si="5"/>
        <v>45322</v>
      </c>
    </row>
    <row r="30" spans="2:17" ht="57.75" customHeight="1" x14ac:dyDescent="0.25">
      <c r="B30" s="69"/>
      <c r="C30" s="52"/>
      <c r="D30" s="51"/>
      <c r="E30" s="51"/>
      <c r="F30" s="6" t="s">
        <v>76</v>
      </c>
      <c r="G30" s="6" t="s">
        <v>72</v>
      </c>
      <c r="H30" s="7" t="s">
        <v>70</v>
      </c>
      <c r="I30" s="24" t="s">
        <v>345</v>
      </c>
      <c r="J30" s="91" t="str">
        <f t="shared" ca="1" si="3"/>
        <v>L'Ente ha realizzato questa linea di azione entro i termini previsti dal Piano Triennale per l'Informatica dell'AgID</v>
      </c>
      <c r="K30" s="9" t="s">
        <v>415</v>
      </c>
      <c r="Q30" s="83">
        <f t="shared" si="5"/>
        <v>45322</v>
      </c>
    </row>
    <row r="31" spans="2:17" ht="32.25" customHeight="1" x14ac:dyDescent="0.25">
      <c r="B31" s="69"/>
      <c r="C31" s="52"/>
      <c r="D31" s="51"/>
      <c r="E31" s="51"/>
      <c r="F31" s="6" t="s">
        <v>77</v>
      </c>
      <c r="G31" s="6" t="s">
        <v>73</v>
      </c>
      <c r="H31" s="7" t="s">
        <v>70</v>
      </c>
      <c r="I31" s="25" t="s">
        <v>346</v>
      </c>
      <c r="J31" s="91" t="str">
        <f t="shared" ca="1" si="3"/>
        <v>Entro la scadenza del Piano Triennale per l’Informatica dell’AgID</v>
      </c>
      <c r="K31" s="9" t="s">
        <v>413</v>
      </c>
      <c r="Q31" s="83">
        <f t="shared" si="5"/>
        <v>45322</v>
      </c>
    </row>
    <row r="32" spans="2:17" ht="33.75" customHeight="1" x14ac:dyDescent="0.25">
      <c r="B32" s="69"/>
      <c r="C32" s="52"/>
      <c r="D32" s="51"/>
      <c r="E32" s="51"/>
      <c r="F32" s="6" t="s">
        <v>78</v>
      </c>
      <c r="G32" s="6" t="s">
        <v>74</v>
      </c>
      <c r="H32" s="7" t="s">
        <v>70</v>
      </c>
      <c r="I32" s="25" t="s">
        <v>347</v>
      </c>
      <c r="J32" s="91" t="str">
        <f t="shared" ca="1" si="3"/>
        <v>Entro la scadenza del Piano Triennale per l’Informatica dell’AgID</v>
      </c>
      <c r="K32" s="9" t="s">
        <v>413</v>
      </c>
      <c r="Q32" s="83">
        <f t="shared" si="5"/>
        <v>45322</v>
      </c>
    </row>
    <row r="33" spans="2:17" ht="28.5" customHeight="1" x14ac:dyDescent="0.25">
      <c r="B33" s="69"/>
      <c r="C33" s="52"/>
      <c r="D33" s="51"/>
      <c r="E33" s="51"/>
      <c r="F33" s="26" t="s">
        <v>79</v>
      </c>
      <c r="G33" s="6" t="s">
        <v>75</v>
      </c>
      <c r="H33" s="7" t="s">
        <v>70</v>
      </c>
      <c r="I33" s="11" t="s">
        <v>348</v>
      </c>
      <c r="J33" s="91" t="str">
        <f t="shared" ca="1" si="3"/>
        <v>Non di competenza dell'Ente</v>
      </c>
      <c r="K33" s="9" t="s">
        <v>65</v>
      </c>
      <c r="Q33" s="83">
        <f t="shared" si="5"/>
        <v>45322</v>
      </c>
    </row>
    <row r="34" spans="2:17" ht="61.5" customHeight="1" x14ac:dyDescent="0.25">
      <c r="B34" s="69"/>
      <c r="C34" s="52"/>
      <c r="D34" s="51"/>
      <c r="E34" s="51" t="s">
        <v>68</v>
      </c>
      <c r="F34" s="6" t="s">
        <v>83</v>
      </c>
      <c r="G34" s="6" t="s">
        <v>80</v>
      </c>
      <c r="H34" s="6" t="s">
        <v>70</v>
      </c>
      <c r="I34" s="14"/>
      <c r="J34" s="91" t="str">
        <f t="shared" ca="1" si="3"/>
        <v>L'Ente ha realizzato questa linea di azione entro i termini previsti dal Piano Triennale per l'Informatica dell'AgID</v>
      </c>
      <c r="K34" s="9" t="s">
        <v>415</v>
      </c>
      <c r="Q34" s="83">
        <f t="shared" si="5"/>
        <v>45322</v>
      </c>
    </row>
    <row r="35" spans="2:17" ht="57" customHeight="1" x14ac:dyDescent="0.25">
      <c r="B35" s="69"/>
      <c r="C35" s="52"/>
      <c r="D35" s="51"/>
      <c r="E35" s="51"/>
      <c r="F35" s="6" t="s">
        <v>84</v>
      </c>
      <c r="G35" s="6" t="s">
        <v>81</v>
      </c>
      <c r="H35" s="6" t="s">
        <v>82</v>
      </c>
      <c r="I35" s="15"/>
      <c r="J35" s="91" t="str">
        <f t="shared" ca="1" si="3"/>
        <v>L'Ente ha realizzato questa linea di azione entro i termini previsti dal Piano Triennale per l'Informatica dell'AgID</v>
      </c>
      <c r="K35" s="9" t="s">
        <v>415</v>
      </c>
      <c r="Q35" s="83">
        <f t="shared" si="5"/>
        <v>45688</v>
      </c>
    </row>
    <row r="36" spans="2:17" ht="105" x14ac:dyDescent="0.25">
      <c r="B36" s="69"/>
      <c r="C36" s="52"/>
      <c r="D36" s="51"/>
      <c r="E36" s="6" t="s">
        <v>69</v>
      </c>
      <c r="F36" s="6" t="s">
        <v>137</v>
      </c>
      <c r="G36" s="6" t="s">
        <v>85</v>
      </c>
      <c r="H36" s="6" t="s">
        <v>70</v>
      </c>
      <c r="I36" s="17"/>
      <c r="J36" s="91" t="str">
        <f t="shared" ca="1" si="3"/>
        <v>Entro la scadenza del Piano Triennale per l’Informatica dell’AgID</v>
      </c>
      <c r="K36" s="9" t="s">
        <v>413</v>
      </c>
      <c r="Q36" s="83">
        <f t="shared" si="5"/>
        <v>45322</v>
      </c>
    </row>
    <row r="37" spans="2:17" ht="37.5" customHeight="1" x14ac:dyDescent="0.25">
      <c r="B37" s="69"/>
      <c r="C37" s="52"/>
      <c r="D37" s="51" t="s">
        <v>86</v>
      </c>
      <c r="E37" s="51" t="s">
        <v>87</v>
      </c>
      <c r="F37" s="56" t="s">
        <v>324</v>
      </c>
      <c r="G37" s="51"/>
      <c r="H37" s="49"/>
      <c r="I37" s="8" t="s">
        <v>351</v>
      </c>
      <c r="J37" s="89" t="str">
        <f t="shared" ca="1" si="3"/>
        <v>Nessuna azione prevista per l'Ente</v>
      </c>
      <c r="K37" s="50" t="s">
        <v>382</v>
      </c>
      <c r="Q37" s="84" t="str">
        <f t="shared" si="5"/>
        <v/>
      </c>
    </row>
    <row r="38" spans="2:17" ht="44.25" customHeight="1" x14ac:dyDescent="0.25">
      <c r="B38" s="69"/>
      <c r="C38" s="52"/>
      <c r="D38" s="51"/>
      <c r="E38" s="51"/>
      <c r="F38" s="56"/>
      <c r="G38" s="51"/>
      <c r="H38" s="49"/>
      <c r="I38" s="24" t="s">
        <v>345</v>
      </c>
      <c r="J38" s="89"/>
      <c r="K38" s="50"/>
      <c r="Q38" s="84"/>
    </row>
    <row r="39" spans="2:17" ht="35.25" customHeight="1" x14ac:dyDescent="0.25">
      <c r="B39" s="69"/>
      <c r="C39" s="52"/>
      <c r="D39" s="51"/>
      <c r="E39" s="51"/>
      <c r="F39" s="56"/>
      <c r="G39" s="51"/>
      <c r="H39" s="49"/>
      <c r="I39" s="25" t="s">
        <v>346</v>
      </c>
      <c r="J39" s="89"/>
      <c r="K39" s="50"/>
      <c r="Q39" s="84"/>
    </row>
    <row r="40" spans="2:17" ht="43.5" customHeight="1" x14ac:dyDescent="0.25">
      <c r="B40" s="69"/>
      <c r="C40" s="52"/>
      <c r="D40" s="51"/>
      <c r="E40" s="51"/>
      <c r="F40" s="56"/>
      <c r="G40" s="51"/>
      <c r="H40" s="49"/>
      <c r="I40" s="25" t="s">
        <v>347</v>
      </c>
      <c r="J40" s="89"/>
      <c r="K40" s="50"/>
      <c r="Q40" s="84"/>
    </row>
    <row r="41" spans="2:17" ht="37.5" customHeight="1" x14ac:dyDescent="0.25">
      <c r="B41" s="69"/>
      <c r="C41" s="52"/>
      <c r="D41" s="51"/>
      <c r="E41" s="51"/>
      <c r="F41" s="56"/>
      <c r="G41" s="51"/>
      <c r="H41" s="49"/>
      <c r="I41" s="25" t="s">
        <v>348</v>
      </c>
      <c r="J41" s="89"/>
      <c r="K41" s="50"/>
      <c r="Q41" s="84"/>
    </row>
    <row r="42" spans="2:17" ht="41.25" customHeight="1" x14ac:dyDescent="0.25">
      <c r="B42" s="69"/>
      <c r="C42" s="52"/>
      <c r="D42" s="51"/>
      <c r="E42" s="51"/>
      <c r="F42" s="56"/>
      <c r="G42" s="51"/>
      <c r="H42" s="49"/>
      <c r="I42" s="25" t="s">
        <v>353</v>
      </c>
      <c r="J42" s="89"/>
      <c r="K42" s="50"/>
      <c r="Q42" s="84"/>
    </row>
    <row r="43" spans="2:17" ht="42" customHeight="1" x14ac:dyDescent="0.25">
      <c r="B43" s="69"/>
      <c r="C43" s="52"/>
      <c r="D43" s="51"/>
      <c r="E43" s="51"/>
      <c r="F43" s="56"/>
      <c r="G43" s="51"/>
      <c r="H43" s="49"/>
      <c r="I43" s="25" t="s">
        <v>354</v>
      </c>
      <c r="J43" s="89"/>
      <c r="K43" s="50"/>
      <c r="Q43" s="84"/>
    </row>
    <row r="44" spans="2:17" ht="42" customHeight="1" x14ac:dyDescent="0.25">
      <c r="B44" s="69"/>
      <c r="C44" s="52"/>
      <c r="D44" s="51"/>
      <c r="E44" s="51"/>
      <c r="F44" s="56"/>
      <c r="G44" s="51"/>
      <c r="H44" s="49"/>
      <c r="I44" s="25" t="s">
        <v>355</v>
      </c>
      <c r="J44" s="89"/>
      <c r="K44" s="50"/>
      <c r="Q44" s="84"/>
    </row>
    <row r="45" spans="2:17" ht="42" customHeight="1" x14ac:dyDescent="0.25">
      <c r="B45" s="69"/>
      <c r="C45" s="52"/>
      <c r="D45" s="51"/>
      <c r="E45" s="51"/>
      <c r="F45" s="56"/>
      <c r="G45" s="51"/>
      <c r="H45" s="49"/>
      <c r="I45" s="25" t="s">
        <v>356</v>
      </c>
      <c r="J45" s="89"/>
      <c r="K45" s="50"/>
      <c r="Q45" s="84"/>
    </row>
    <row r="46" spans="2:17" ht="39.75" customHeight="1" x14ac:dyDescent="0.25">
      <c r="B46" s="69"/>
      <c r="C46" s="52"/>
      <c r="D46" s="51"/>
      <c r="E46" s="51"/>
      <c r="F46" s="56"/>
      <c r="G46" s="51"/>
      <c r="H46" s="49"/>
      <c r="I46" s="25" t="s">
        <v>357</v>
      </c>
      <c r="J46" s="89"/>
      <c r="K46" s="50"/>
      <c r="Q46" s="84"/>
    </row>
    <row r="47" spans="2:17" ht="38.25" customHeight="1" x14ac:dyDescent="0.25">
      <c r="B47" s="69"/>
      <c r="C47" s="52"/>
      <c r="D47" s="51"/>
      <c r="E47" s="51"/>
      <c r="F47" s="56"/>
      <c r="G47" s="51"/>
      <c r="H47" s="49"/>
      <c r="I47" s="25" t="s">
        <v>358</v>
      </c>
      <c r="J47" s="92"/>
      <c r="K47" s="50"/>
      <c r="Q47" s="84"/>
    </row>
    <row r="48" spans="2:17" ht="35.25" customHeight="1" x14ac:dyDescent="0.25">
      <c r="B48" s="69"/>
      <c r="C48" s="52"/>
      <c r="D48" s="51"/>
      <c r="E48" s="59" t="s">
        <v>88</v>
      </c>
      <c r="F48" s="59" t="s">
        <v>97</v>
      </c>
      <c r="G48" s="59" t="s">
        <v>90</v>
      </c>
      <c r="H48" s="59" t="s">
        <v>167</v>
      </c>
      <c r="I48" s="27"/>
      <c r="J48" s="93" t="str">
        <f ca="1">IF(K48="","",IF(OR(K48="Completata",K48="Già vigente"),IF(F48="Conclusione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dell'AgID"),IF(K48="Non di competenza dell'Ente","Non di competenza dell'Ente",IF(K48="Nessuna azione prevista per l'Ente","Nessuna azione prevista per l'Ente",IF(OR(K48="In attuazione",K48="Pianificata",K48="Da attuare",K48="Non completata"),IF(H48="Linee di azione vigenti","Tempestivamente",IF(AND(K48="Non completata",F48="In caso di partecipazione al programma Smarter Italy, definire i fabbisogni: Salute e benessere, Valorizzazione dei beni culturali, Protezione dell’ambiente"),"Attualmente non programmato",IF(OR(LEFT(H48,3)="da",NOT(ISERROR(FIND("da ",H48)))),"Entro la scadenza del Piano Triennale per l’Informatica dell’AgID",IF(Q48&lt;TODAY(),"Tempestivamente",PROPER(H48))))))))))</f>
        <v>Non di competenza dell'Ente</v>
      </c>
      <c r="K48" s="47" t="s">
        <v>65</v>
      </c>
      <c r="Q48" s="84">
        <f t="shared" si="5"/>
        <v>45657</v>
      </c>
    </row>
    <row r="49" spans="2:17" ht="34.5" customHeight="1" x14ac:dyDescent="0.25">
      <c r="B49" s="69"/>
      <c r="C49" s="52"/>
      <c r="D49" s="51"/>
      <c r="E49" s="60"/>
      <c r="F49" s="60"/>
      <c r="G49" s="60"/>
      <c r="H49" s="60"/>
      <c r="I49" s="28" t="s">
        <v>352</v>
      </c>
      <c r="J49" s="94"/>
      <c r="K49" s="53"/>
      <c r="Q49" s="84"/>
    </row>
    <row r="50" spans="2:17" ht="26.25" customHeight="1" x14ac:dyDescent="0.25">
      <c r="B50" s="69"/>
      <c r="C50" s="52"/>
      <c r="D50" s="51"/>
      <c r="E50" s="60"/>
      <c r="F50" s="60"/>
      <c r="G50" s="60"/>
      <c r="H50" s="60"/>
      <c r="I50" s="24" t="s">
        <v>345</v>
      </c>
      <c r="J50" s="94"/>
      <c r="K50" s="53"/>
      <c r="Q50" s="84"/>
    </row>
    <row r="51" spans="2:17" x14ac:dyDescent="0.25">
      <c r="B51" s="69"/>
      <c r="C51" s="52"/>
      <c r="D51" s="51"/>
      <c r="E51" s="60"/>
      <c r="F51" s="61"/>
      <c r="G51" s="61"/>
      <c r="H51" s="61"/>
      <c r="I51" s="29" t="s">
        <v>346</v>
      </c>
      <c r="J51" s="95"/>
      <c r="K51" s="48"/>
      <c r="Q51" s="84"/>
    </row>
    <row r="52" spans="2:17" ht="40.5" customHeight="1" x14ac:dyDescent="0.25">
      <c r="B52" s="69"/>
      <c r="C52" s="52"/>
      <c r="D52" s="51"/>
      <c r="E52" s="60"/>
      <c r="F52" s="13" t="s">
        <v>96</v>
      </c>
      <c r="G52" s="13" t="s">
        <v>91</v>
      </c>
      <c r="H52" s="37" t="s">
        <v>169</v>
      </c>
      <c r="I52" s="29" t="s">
        <v>347</v>
      </c>
      <c r="J52" s="96" t="str">
        <f ca="1">IF(K52="","",
    IF(OR(K52="Completata", K52="Già vigente"),
        IF(OR(TRIM(F52)="Pubblicazione degli obiettivi di accessibilità sul proprio sito web",
             TRIM(F52)="Pubblicazione, entro il 23 settembre, esclusivamente tramite l’applicazione form.AGID.gov.it, della dichiarazione di accessibilità per ciascuno dei propri siti web e APP mobili"),
            "Pubblicata il 31/03/2025",
            "L'Ente ha realizzato questa linea di azione entro i termini previsti dal Piano Triennale per l'Informatica dell'AgID"
        ),
        IF(K52="Non di competenza dell'Ente",
            "Non di competenza dell'Ente",
            IF(K52="Nessuna azione prevista per l'Ente",
                "Nessuna azione prevista per l'Ente",
                IF(OR(K52="In attuazione", K52="Pianificata", K52="Da attuare", K52="Non completata"),
                    IF(H52="Linee di azione vigenti",
                        "Tempestivamente",
                        IF(AND(K52="Non completata", F52="In caso di partecipazione al programma Smarter Italy, definire i fabbisogni: Salute e benessere, Valorizzazione dei beni culturali, Protezione dell’ambiente"),
                            "Attualmente non programmato",
                            IF(OR(LEFT(H52,3)="da", NOT(ISERROR(FIND("da ",H52)))),
                                "Entro la scadenza del Piano Triennale per l’Informatica dell’AgID",
                                IF(Q52&lt;TODAY(),
                                    "Tempestivamente",
                                    PROPER(H52)
                                )
                            )
                        )
                    )
                )
            )
        )
    )
)</f>
        <v>Pubblicata il 31/03/2025</v>
      </c>
      <c r="K52" s="9" t="s">
        <v>415</v>
      </c>
      <c r="Q52" s="83">
        <f t="shared" si="5"/>
        <v>45747</v>
      </c>
    </row>
    <row r="53" spans="2:17" ht="64.5" customHeight="1" x14ac:dyDescent="0.25">
      <c r="B53" s="69"/>
      <c r="C53" s="52"/>
      <c r="D53" s="51"/>
      <c r="E53" s="60"/>
      <c r="F53" s="13" t="s">
        <v>98</v>
      </c>
      <c r="G53" s="13" t="s">
        <v>92</v>
      </c>
      <c r="H53" s="37" t="s">
        <v>165</v>
      </c>
      <c r="I53" s="25" t="s">
        <v>348</v>
      </c>
      <c r="J53" s="96" t="str">
        <f ca="1">IF(K53="","",
    IF(OR(K53="Completata", K53="Già vigente"),
        IF(OR(TRIM(F53)="Pubblicazione degli obiettivi di accessibilità sul proprio sito web",
             TRIM(F53)="Pubblicazione, entro il 23 settembre, esclusivamente tramite l’applicazione form.AGID.gov.it, della dichiarazione di accessibilità per ciascuno dei propri siti web e APP mobili"),
            "Pubblicata il 21/08/2025",
            "L'Ente ha realizzato questa linea di azione entro i termini previsti dal Piano Triennale per l'Informatica dell'AgID"
        ),
        IF(K53="Non di competenza dell'Ente",
            "Non di competenza dell'Ente",
            IF(K53="Nessuna azione prevista per l'Ente",
                "Nessuna azione prevista per l'Ente",
                IF(OR(K53="In attuazione", K53="Pianificata", K53="Da attuare", K53="Non completata"),
                    IF(H53="Linee di azione vigenti",
                        "Tempestivamente",
                        IF(AND(K53="Non completata", F53="In caso di partecipazione al programma Smarter Italy, definire i fabbisogni: Salute e benessere, Valorizzazione dei beni culturali, Protezione dell’ambiente"),
                            "Attualmente non programmato",
                            IF(OR(LEFT(H53,3)="da", NOT(ISERROR(FIND("da ",H53)))),
                                "Entro la scadenza del Piano Triennale per l’Informatica dell’AgID",
                                IF(Q53&lt;TODAY(),
                                    "Tempestivamente",
                                    PROPER(H53)
                                )
                            )
                        )
                    )
                )
            )
        )
    )
)</f>
        <v>Pubblicata il 21/08/2025</v>
      </c>
      <c r="K53" s="9" t="s">
        <v>415</v>
      </c>
      <c r="Q53" s="83">
        <f t="shared" si="5"/>
        <v>45930</v>
      </c>
    </row>
    <row r="54" spans="2:17" ht="75" customHeight="1" x14ac:dyDescent="0.25">
      <c r="B54" s="69"/>
      <c r="C54" s="52"/>
      <c r="D54" s="51"/>
      <c r="E54" s="60"/>
      <c r="F54" s="21" t="s">
        <v>388</v>
      </c>
      <c r="G54" s="21" t="s">
        <v>387</v>
      </c>
      <c r="H54" s="30" t="s">
        <v>165</v>
      </c>
      <c r="I54" s="25"/>
      <c r="J54" s="96" t="str">
        <f ca="1">IF(K54="","",IF(OR(K54="Completata",K54="Già vigente"),IF(F54="Conclusione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dell'AgID"),IF(K54="Non di competenza dell'Ente","Non di competenza dell'Ente",IF(K54="Nessuna azione prevista per l'Ente","Nessuna azione prevista per l'Ente",IF(OR(K54="In attuazione",K54="Pianificata",K54="Da attuare",K54="Non completata"),IF(H54="Linee di azione vigenti","Tempestivamente",IF(AND(K54="Non completata",F54="In caso di partecipazione al programma Smarter Italy, definire i fabbisogni: Salute e benessere, Valorizzazione dei beni culturali, Protezione dell’ambiente"),"Attualmente non programmato",IF(OR(LEFT(H54,3)="da",NOT(ISERROR(FIND("da ",H54)))),"Entro la scadenza del Piano Triennale per l’Informatica dell’AgID",IF(Q54&lt;TODAY(),"Tempestivamente",PROPER(H54))))))))))</f>
        <v>Non di competenza dell'Ente</v>
      </c>
      <c r="K54" s="9" t="s">
        <v>65</v>
      </c>
      <c r="Q54" s="83">
        <f t="shared" si="5"/>
        <v>45930</v>
      </c>
    </row>
    <row r="55" spans="2:17" ht="34.5" customHeight="1" x14ac:dyDescent="0.25">
      <c r="B55" s="69"/>
      <c r="C55" s="52"/>
      <c r="D55" s="51"/>
      <c r="E55" s="60"/>
      <c r="F55" s="6" t="s">
        <v>96</v>
      </c>
      <c r="G55" s="6" t="s">
        <v>93</v>
      </c>
      <c r="H55" s="7" t="s">
        <v>170</v>
      </c>
      <c r="I55" s="58"/>
      <c r="J55" s="96" t="str">
        <f ca="1">IF(K55="","",IF(OR(K55="Completata",K55="Già vigente"),IF(F55="Conclusione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dell'AgID"),IF(K55="Non di competenza dell'Ente","Non di competenza dell'Ente",IF(K55="Nessuna azione prevista per l'Ente","Nessuna azione prevista per l'Ente",IF(OR(K55="In attuazione",K55="Pianificata",K55="Da attuare",K55="Non completata"),IF(H55="Linee di azione vigenti","Tempestivamente",IF(AND(K55="Non completata",F55="In caso di partecipazione al programma Smarter Italy, definire i fabbisogni: Salute e benessere, Valorizzazione dei beni culturali, Protezione dell’ambiente"),"Attualmente non programmato",IF(OR(LEFT(H55,3)="da",NOT(ISERROR(FIND("da ",H55)))),"Entro la scadenza del Piano Triennale per l’Informatica dell’AgID",IF(Q55&lt;TODAY(),"Tempestivamente",PROPER(H55))))))))))</f>
        <v>Entro Marzo 2026</v>
      </c>
      <c r="K55" s="9" t="s">
        <v>414</v>
      </c>
      <c r="Q55" s="83">
        <f t="shared" ref="Q55:Q56" si="6">IF(ISERROR(FIND("gennaio", H55))=FALSE, DATE(VALUE(RIGHT(H55,4)),1,31), IF(ISERROR(FIND("febbraio", H55))=FALSE, DATE(VALUE(RIGHT(H55,4)),2,28), IF(ISERROR(FIND("marzo", H55))=FALSE, DATE(VALUE(RIGHT(H55,4)),3,31), IF(ISERROR(FIND("aprile", H55))=FALSE, DATE(VALUE(RIGHT(H55,4)),4,30), IF(ISERROR(FIND("maggio", H55))=FALSE, DATE(VALUE(RIGHT(H55,4)),5,31), IF(ISERROR(FIND("giugno", H55))=FALSE, DATE(VALUE(RIGHT(H55,4)),6,30), IF(ISERROR(FIND("luglio", H55))=FALSE, DATE(VALUE(RIGHT(H55,4)),7,31), IF(ISERROR(FIND("agosto", H55))=FALSE, DATE(VALUE(RIGHT(H55,4)),8,31), IF(ISERROR(FIND("settembre", H55))=FALSE, DATE(VALUE(RIGHT(H55,4)),9,30), IF(ISERROR(FIND("ottobre", H55))=FALSE, DATE(VALUE(RIGHT(H55,4)),10,31), IF(ISERROR(FIND("novembre", H55))=FALSE, DATE(VALUE(RIGHT(H55,4)),11,30), IF(ISERROR(FIND("dicembre", H55))=FALSE, DATE(VALUE(RIGHT(H55,4)),12,31), ""))))))))))))</f>
        <v>46112</v>
      </c>
    </row>
    <row r="56" spans="2:17" ht="36.75" customHeight="1" x14ac:dyDescent="0.25">
      <c r="B56" s="69"/>
      <c r="C56" s="52"/>
      <c r="D56" s="51"/>
      <c r="E56" s="60"/>
      <c r="F56" s="6" t="s">
        <v>98</v>
      </c>
      <c r="G56" s="6" t="s">
        <v>94</v>
      </c>
      <c r="H56" s="7" t="s">
        <v>168</v>
      </c>
      <c r="I56" s="58"/>
      <c r="J56" s="96" t="str">
        <f ca="1">IF(K56="","",IF(OR(K56="Completata",K56="Già vigente"),IF(F56="Conclusione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dell'AgID"),IF(K56="Non di competenza dell'Ente","Non di competenza dell'Ente",IF(K56="Nessuna azione prevista per l'Ente","Nessuna azione prevista per l'Ente",IF(OR(K56="In attuazione",K56="Pianificata",K56="Da attuare",K56="Non completata"),IF(H56="Linee di azione vigenti","Tempestivamente",IF(AND(K56="Non completata",F56="In caso di partecipazione al programma Smarter Italy, definire i fabbisogni: Salute e benessere, Valorizzazione dei beni culturali, Protezione dell’ambiente"),"Attualmente non programmato",IF(OR(LEFT(H56,3)="da",NOT(ISERROR(FIND("da ",H56)))),"Entro la scadenza del Piano Triennale per l’Informatica dell’AgID",IF(Q56&lt;TODAY(),"Tempestivamente",PROPER(H56))))))))))</f>
        <v>Entro Settembre 2026</v>
      </c>
      <c r="K56" s="9" t="s">
        <v>414</v>
      </c>
      <c r="Q56" s="83">
        <f t="shared" si="6"/>
        <v>46295</v>
      </c>
    </row>
    <row r="57" spans="2:17" ht="72.75" customHeight="1" x14ac:dyDescent="0.25">
      <c r="B57" s="69"/>
      <c r="C57" s="52"/>
      <c r="D57" s="51"/>
      <c r="E57" s="61"/>
      <c r="F57" s="21" t="s">
        <v>386</v>
      </c>
      <c r="G57" s="21" t="s">
        <v>385</v>
      </c>
      <c r="H57" s="30" t="s">
        <v>168</v>
      </c>
      <c r="I57" s="31"/>
      <c r="J57" s="96" t="str">
        <f ca="1">IF(K57="","",IF(OR(K57="Completata",K57="Già vigente"),IF(F57="Conclusione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dell'AgID"),IF(K57="Non di competenza dell'Ente","Non di competenza dell'Ente",IF(K57="Nessuna azione prevista per l'Ente","Nessuna azione prevista per l'Ente",IF(OR(K57="In attuazione",K57="Pianificata",K57="Da attuare",K57="Non completata"),IF(H57="Linee di azione vigenti","Tempestivamente",IF(AND(K57="Non completata",F57="In caso di partecipazione al programma Smarter Italy, definire i fabbisogni: Salute e benessere, Valorizzazione dei beni culturali, Protezione dell’ambiente"),"Attualmente non programmato",IF(OR(LEFT(H57,3)="da",NOT(ISERROR(FIND("da ",H57)))),"Entro la scadenza del Piano Triennale per l’Informatica dell’AgID",IF(Q57&lt;TODAY(),"Tempestivamente",PROPER(H57))))))))))</f>
        <v>Non di competenza dell'Ente</v>
      </c>
      <c r="K57" s="9" t="s">
        <v>65</v>
      </c>
      <c r="Q57" s="83">
        <f t="shared" ref="Q57:Q64" si="7">IF(ISERROR(FIND("gennaio", H57))=FALSE, DATE(VALUE(RIGHT(H57,4)),1,31), IF(ISERROR(FIND("febbraio", H57))=FALSE, DATE(VALUE(RIGHT(H57,4)),2,28), IF(ISERROR(FIND("marzo", H57))=FALSE, DATE(VALUE(RIGHT(H57,4)),3,31), IF(ISERROR(FIND("aprile", H57))=FALSE, DATE(VALUE(RIGHT(H57,4)),4,30), IF(ISERROR(FIND("maggio", H57))=FALSE, DATE(VALUE(RIGHT(H57,4)),5,31), IF(ISERROR(FIND("giugno", H57))=FALSE, DATE(VALUE(RIGHT(H57,4)),6,30), IF(ISERROR(FIND("luglio", H57))=FALSE, DATE(VALUE(RIGHT(H57,4)),7,31), IF(ISERROR(FIND("agosto", H57))=FALSE, DATE(VALUE(RIGHT(H57,4)),8,31), IF(ISERROR(FIND("settembre", H57))=FALSE, DATE(VALUE(RIGHT(H57,4)),9,30), IF(ISERROR(FIND("ottobre", H57))=FALSE, DATE(VALUE(RIGHT(H57,4)),10,31), IF(ISERROR(FIND("novembre", H57))=FALSE, DATE(VALUE(RIGHT(H57,4)),11,30), IF(ISERROR(FIND("dicembre", H57))=FALSE, DATE(VALUE(RIGHT(H57,4)),12,31), ""))))))))))))</f>
        <v>46295</v>
      </c>
    </row>
    <row r="58" spans="2:17" ht="76.5" customHeight="1" x14ac:dyDescent="0.25">
      <c r="B58" s="69"/>
      <c r="C58" s="52"/>
      <c r="D58" s="51"/>
      <c r="E58" s="51" t="s">
        <v>89</v>
      </c>
      <c r="F58" s="56" t="s">
        <v>324</v>
      </c>
      <c r="G58" s="51"/>
      <c r="H58" s="49"/>
      <c r="I58" s="8" t="s">
        <v>360</v>
      </c>
      <c r="J58" s="97" t="str">
        <f t="shared" ref="J58" ca="1" si="8">IF(K58="","",IF(OR(K58="Completata",K58="Già vigente"),IF(F58="Conclusione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dell'AgID"),IF(K58="Non di competenza dell'Ente","Non di competenza dell'Ente",IF(K58="Nessuna azione prevista per l'Ente","Nessuna azione prevista per l'Ente",IF(OR(K58="In attuazione",K58="Pianificata",K58="Da attuare",K58="Non completata"),IF(H58="Linee di azione vigenti","Tempestivamente",IF(AND(K58="Non completata",F58="In caso di partecipazione al programma Smarter Italy, definire i fabbisogni: Salute e benessere, Valorizzazione dei beni culturali, Protezione dell’ambiente"),"Attualmente non programmato",IF(OR(LEFT(H58,3)="da",NOT(ISERROR(FIND("da ",H58)))),"Entro la scadenza del Piano Triennale per l’Informatica dell’AgID",IF(Q58&lt;TODAY(),"Tempestivamente",PROPER(H58))))))))))</f>
        <v>Nessuna azione prevista per l'Ente</v>
      </c>
      <c r="K58" s="50" t="s">
        <v>382</v>
      </c>
      <c r="Q58" s="83" t="str">
        <f t="shared" si="7"/>
        <v/>
      </c>
    </row>
    <row r="59" spans="2:17" ht="33.75" customHeight="1" x14ac:dyDescent="0.25">
      <c r="B59" s="69"/>
      <c r="C59" s="52"/>
      <c r="D59" s="51"/>
      <c r="E59" s="51"/>
      <c r="F59" s="56"/>
      <c r="G59" s="51"/>
      <c r="H59" s="49"/>
      <c r="I59" s="29" t="s">
        <v>346</v>
      </c>
      <c r="J59" s="98"/>
      <c r="K59" s="50"/>
      <c r="Q59" s="83" t="str">
        <f t="shared" si="7"/>
        <v/>
      </c>
    </row>
    <row r="60" spans="2:17" ht="32.25" customHeight="1" x14ac:dyDescent="0.25">
      <c r="B60" s="69"/>
      <c r="C60" s="52"/>
      <c r="D60" s="51"/>
      <c r="E60" s="51"/>
      <c r="F60" s="56"/>
      <c r="G60" s="51"/>
      <c r="H60" s="49"/>
      <c r="I60" s="29" t="s">
        <v>347</v>
      </c>
      <c r="J60" s="98"/>
      <c r="K60" s="50"/>
      <c r="Q60" s="83" t="str">
        <f t="shared" si="7"/>
        <v/>
      </c>
    </row>
    <row r="61" spans="2:17" ht="36" customHeight="1" x14ac:dyDescent="0.25">
      <c r="B61" s="69"/>
      <c r="C61" s="52"/>
      <c r="D61" s="51"/>
      <c r="E61" s="51"/>
      <c r="F61" s="56"/>
      <c r="G61" s="51"/>
      <c r="H61" s="49"/>
      <c r="I61" s="11" t="s">
        <v>348</v>
      </c>
      <c r="J61" s="99"/>
      <c r="K61" s="50"/>
      <c r="Q61" s="83" t="str">
        <f t="shared" si="7"/>
        <v/>
      </c>
    </row>
    <row r="62" spans="2:17" ht="45" x14ac:dyDescent="0.25">
      <c r="B62" s="69"/>
      <c r="C62" s="52"/>
      <c r="D62" s="51" t="s">
        <v>99</v>
      </c>
      <c r="E62" s="51" t="s">
        <v>100</v>
      </c>
      <c r="F62" s="6" t="s">
        <v>105</v>
      </c>
      <c r="G62" s="13" t="s">
        <v>95</v>
      </c>
      <c r="H62" s="6" t="s">
        <v>166</v>
      </c>
      <c r="I62" s="14"/>
      <c r="J62" s="96" t="str">
        <f ca="1">IF(K62="","",IF(OR(K62="Completata",K62="Già vigente"),IF(F62="Conclusione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dell'AgID"),IF(K62="Non di competenza dell'Ente","Non di competenza dell'Ente",IF(K62="Nessuna azione prevista per l'Ente","Nessuna azione prevista per l'Ente",IF(OR(K62="In attuazione",K62="Pianificata",K62="Da attuare",K62="Non completata"),IF(H62="Linee di azione vigenti","Tempestivamente",IF(AND(K62="Non completata",F62="In caso di partecipazione al programma Smarter Italy, definire i fabbisogni: Salute e benessere, Valorizzazione dei beni culturali, Protezione dell’ambiente"),"Attualmente non programmato",IF(OR(LEFT(H62,3)="da",NOT(ISERROR(FIND("da ",H62)))),"Entro la scadenza del Piano Triennale per l’Informatica dell’AgID",IF(Q62&lt;TODAY(),"Tempestivamente",PROPER(H62))))))))))</f>
        <v>L'Ente ha realizzato questa linea di azione entro i termini previsti dal Piano Triennale per l'Informatica dell'AgID</v>
      </c>
      <c r="K62" s="9" t="s">
        <v>415</v>
      </c>
      <c r="Q62" s="83">
        <f t="shared" si="7"/>
        <v>45838</v>
      </c>
    </row>
    <row r="63" spans="2:17" ht="53.25" customHeight="1" x14ac:dyDescent="0.25">
      <c r="B63" s="69"/>
      <c r="C63" s="52"/>
      <c r="D63" s="51"/>
      <c r="E63" s="51"/>
      <c r="F63" s="6" t="s">
        <v>106</v>
      </c>
      <c r="G63" s="6" t="s">
        <v>101</v>
      </c>
      <c r="H63" s="6" t="s">
        <v>171</v>
      </c>
      <c r="I63" s="17"/>
      <c r="J63" s="96" t="str">
        <f ca="1">IF(K63="","",IF(OR(K63="Completata",K63="Già vigente"),IF(F63="Conclusione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dell'AgID"),IF(K63="Non di competenza dell'Ente","Non di competenza dell'Ente",IF(K63="Nessuna azione prevista per l'Ente","Nessuna azione prevista per l'Ente",IF(OR(K63="In attuazione",K63="Pianificata",K63="Da attuare",K63="Non completata"),IF(H63="Linee di azione vigenti","Tempestivamente",IF(AND(K63="Non completata",F63="In caso di partecipazione al programma Smarter Italy, definire i fabbisogni: Salute e benessere, Valorizzazione dei beni culturali, Protezione dell’ambiente"),"Attualmente non programmato",IF(OR(LEFT(H63,3)="da",NOT(ISERROR(FIND("da ",H63)))),"Entro la scadenza del Piano Triennale per l’Informatica dell’AgID",IF(Q63&lt;TODAY(),"Tempestivamente",PROPER(H63))))))))))</f>
        <v>L'Ente ha realizzato questa linea di azione entro i termini previsti dal Piano Triennale per l'Informatica dell'AgID</v>
      </c>
      <c r="K63" s="9" t="s">
        <v>415</v>
      </c>
      <c r="Q63" s="83">
        <f t="shared" si="7"/>
        <v>46203</v>
      </c>
    </row>
    <row r="64" spans="2:17" ht="77.25" customHeight="1" x14ac:dyDescent="0.25">
      <c r="B64" s="69"/>
      <c r="C64" s="52"/>
      <c r="D64" s="51" t="s">
        <v>107</v>
      </c>
      <c r="E64" s="51" t="s">
        <v>108</v>
      </c>
      <c r="F64" s="51" t="s">
        <v>325</v>
      </c>
      <c r="G64" s="51" t="s">
        <v>102</v>
      </c>
      <c r="H64" s="49" t="s">
        <v>82</v>
      </c>
      <c r="I64" s="8" t="s">
        <v>359</v>
      </c>
      <c r="J64" s="93" t="str">
        <f t="shared" ref="J64" ca="1" si="9">IF(K64="","",IF(OR(K64="Completata",K64="Già vigente"),IF(F64="Conclusione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dell'AgID"),IF(K64="Non di competenza dell'Ente","Non di competenza dell'Ente",IF(K64="Nessuna azione prevista per l'Ente","Nessuna azione prevista per l'Ente",IF(OR(K64="In attuazione",K64="Pianificata",K64="Da attuare",K64="Non completata"),IF(H64="Linee di azione vigenti","Tempestivamente",IF(AND(K64="Non completata",F64="In caso di partecipazione al programma Smarter Italy, definire i fabbisogni: Salute e benessere, Valorizzazione dei beni culturali, Protezione dell’ambiente"),"Attualmente non programmato",IF(OR(LEFT(H64,3)="da",NOT(ISERROR(FIND("da ",H64)))),"Entro la scadenza del Piano Triennale per l’Informatica dell’AgID",IF(Q64&lt;TODAY(),"Tempestivamente",PROPER(H64))))))))))</f>
        <v>Non di competenza dell'Ente</v>
      </c>
      <c r="K64" s="50" t="s">
        <v>65</v>
      </c>
      <c r="Q64" s="84">
        <f t="shared" si="7"/>
        <v>45688</v>
      </c>
    </row>
    <row r="65" spans="2:17" ht="21.75" customHeight="1" x14ac:dyDescent="0.25">
      <c r="B65" s="69"/>
      <c r="C65" s="52"/>
      <c r="D65" s="51"/>
      <c r="E65" s="51"/>
      <c r="F65" s="51"/>
      <c r="G65" s="51"/>
      <c r="H65" s="49"/>
      <c r="I65" s="32" t="s">
        <v>361</v>
      </c>
      <c r="J65" s="94"/>
      <c r="K65" s="50"/>
      <c r="Q65" s="84"/>
    </row>
    <row r="66" spans="2:17" ht="33" customHeight="1" x14ac:dyDescent="0.25">
      <c r="B66" s="69"/>
      <c r="C66" s="52"/>
      <c r="D66" s="51"/>
      <c r="E66" s="51"/>
      <c r="F66" s="51"/>
      <c r="G66" s="51"/>
      <c r="H66" s="49"/>
      <c r="I66" s="32" t="s">
        <v>343</v>
      </c>
      <c r="J66" s="94"/>
      <c r="K66" s="50"/>
      <c r="Q66" s="84"/>
    </row>
    <row r="67" spans="2:17" ht="30" customHeight="1" x14ac:dyDescent="0.25">
      <c r="B67" s="69"/>
      <c r="C67" s="52"/>
      <c r="D67" s="51"/>
      <c r="E67" s="51"/>
      <c r="F67" s="51"/>
      <c r="G67" s="51"/>
      <c r="H67" s="49"/>
      <c r="I67" s="32" t="s">
        <v>346</v>
      </c>
      <c r="J67" s="94"/>
      <c r="K67" s="50"/>
      <c r="Q67" s="84"/>
    </row>
    <row r="68" spans="2:17" ht="31.5" customHeight="1" x14ac:dyDescent="0.25">
      <c r="B68" s="69"/>
      <c r="C68" s="52"/>
      <c r="D68" s="51"/>
      <c r="E68" s="51"/>
      <c r="F68" s="51"/>
      <c r="G68" s="51"/>
      <c r="H68" s="49"/>
      <c r="I68" s="32" t="s">
        <v>347</v>
      </c>
      <c r="J68" s="94"/>
      <c r="K68" s="50"/>
      <c r="Q68" s="84"/>
    </row>
    <row r="69" spans="2:17" ht="33.75" customHeight="1" x14ac:dyDescent="0.25">
      <c r="B69" s="69"/>
      <c r="C69" s="52"/>
      <c r="D69" s="51"/>
      <c r="E69" s="51"/>
      <c r="F69" s="51"/>
      <c r="G69" s="51"/>
      <c r="H69" s="49"/>
      <c r="I69" s="33" t="s">
        <v>348</v>
      </c>
      <c r="J69" s="95"/>
      <c r="K69" s="50"/>
      <c r="Q69" s="84"/>
    </row>
    <row r="70" spans="2:17" ht="51.75" customHeight="1" x14ac:dyDescent="0.25">
      <c r="B70" s="69"/>
      <c r="C70" s="52"/>
      <c r="D70" s="51"/>
      <c r="E70" s="51" t="s">
        <v>109</v>
      </c>
      <c r="F70" s="6" t="s">
        <v>138</v>
      </c>
      <c r="G70" s="6" t="s">
        <v>103</v>
      </c>
      <c r="H70" s="6" t="s">
        <v>167</v>
      </c>
      <c r="I70" s="14"/>
      <c r="J70" s="96" t="str">
        <f ca="1">IF(K70="","",IF(OR(K70="Completata",K70="Già vigente"),IF(F70="Conclusione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dell'AgID"),IF(K70="Non di competenza dell'Ente","Non di competenza dell'Ente",IF(K70="Nessuna azione prevista per l'Ente","Nessuna azione prevista per l'Ente",IF(OR(K70="In attuazione",K70="Pianificata",K70="Da attuare",K70="Non completata"),IF(H70="Linee di azione vigenti","Tempestivamente",IF(AND(K70="Non completata",F70="In caso di partecipazione al programma Smarter Italy, definire i fabbisogni: Salute e benessere, Valorizzazione dei beni culturali, Protezione dell’ambiente"),"Attualmente non programmato",IF(OR(LEFT(H70,3)="da",NOT(ISERROR(FIND("da ",H70)))),"Entro la scadenza del Piano Triennale per l’Informatica dell’AgID",IF(Q70&lt;TODAY(),"Tempestivamente",PROPER(H70))))))))))</f>
        <v>Non di competenza dell'Ente</v>
      </c>
      <c r="K70" s="9" t="s">
        <v>65</v>
      </c>
      <c r="Q70" s="83">
        <f t="shared" ref="Q70:Q98" si="10">IF(ISERROR(FIND("gennaio", H70))=FALSE, DATE(VALUE(RIGHT(H70,4)),1,31), IF(ISERROR(FIND("febbraio", H70))=FALSE, DATE(VALUE(RIGHT(H70,4)),2,28), IF(ISERROR(FIND("marzo", H70))=FALSE, DATE(VALUE(RIGHT(H70,4)),3,31), IF(ISERROR(FIND("aprile", H70))=FALSE, DATE(VALUE(RIGHT(H70,4)),4,30), IF(ISERROR(FIND("maggio", H70))=FALSE, DATE(VALUE(RIGHT(H70,4)),5,31), IF(ISERROR(FIND("giugno", H70))=FALSE, DATE(VALUE(RIGHT(H70,4)),6,30), IF(ISERROR(FIND("luglio", H70))=FALSE, DATE(VALUE(RIGHT(H70,4)),7,31), IF(ISERROR(FIND("agosto", H70))=FALSE, DATE(VALUE(RIGHT(H70,4)),8,31), IF(ISERROR(FIND("settembre", H70))=FALSE, DATE(VALUE(RIGHT(H70,4)),9,30), IF(ISERROR(FIND("ottobre", H70))=FALSE, DATE(VALUE(RIGHT(H70,4)),10,31), IF(ISERROR(FIND("novembre", H70))=FALSE, DATE(VALUE(RIGHT(H70,4)),11,30), IF(ISERROR(FIND("dicembre", H70))=FALSE, DATE(VALUE(RIGHT(H70,4)),12,31), ""))))))))))))</f>
        <v>45657</v>
      </c>
    </row>
    <row r="71" spans="2:17" ht="48" customHeight="1" x14ac:dyDescent="0.25">
      <c r="B71" s="69"/>
      <c r="C71" s="52"/>
      <c r="D71" s="51"/>
      <c r="E71" s="51"/>
      <c r="F71" s="6" t="s">
        <v>138</v>
      </c>
      <c r="G71" s="6" t="s">
        <v>104</v>
      </c>
      <c r="H71" s="6" t="s">
        <v>172</v>
      </c>
      <c r="I71" s="6"/>
      <c r="J71" s="96" t="str">
        <f ca="1">IF(K71="","",IF(OR(K71="Completata",K71="Già vigente"),IF(F71="Conclusione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dell'AgID"),IF(K71="Non di competenza dell'Ente","Non di competenza dell'Ente",IF(K71="Nessuna azione prevista per l'Ente","Nessuna azione prevista per l'Ente",IF(OR(K71="In attuazione",K71="Pianificata",K71="Da attuare",K71="Non completata"),IF(H71="Linee di azione vigenti","Tempestivamente",IF(AND(K71="Non completata",F71="In caso di partecipazione al programma Smarter Italy, definire i fabbisogni: Salute e benessere, Valorizzazione dei beni culturali, Protezione dell’ambiente"),"Attualmente non programmato",IF(OR(LEFT(H71,3)="da",NOT(ISERROR(FIND("da ",H71)))),"Entro la scadenza del Piano Triennale per l’Informatica dell’AgID",IF(Q71&lt;TODAY(),"Tempestivamente",PROPER(H71))))))))))</f>
        <v>Non di competenza dell'Ente</v>
      </c>
      <c r="K71" s="9" t="s">
        <v>65</v>
      </c>
      <c r="Q71" s="83">
        <f t="shared" si="10"/>
        <v>46022</v>
      </c>
    </row>
    <row r="72" spans="2:17" ht="69.75" customHeight="1" x14ac:dyDescent="0.25">
      <c r="B72" s="69"/>
      <c r="C72" s="52" t="s">
        <v>8</v>
      </c>
      <c r="D72" s="59" t="s">
        <v>110</v>
      </c>
      <c r="E72" s="51" t="s">
        <v>111</v>
      </c>
      <c r="F72" s="51" t="s">
        <v>119</v>
      </c>
      <c r="G72" s="51" t="s">
        <v>118</v>
      </c>
      <c r="H72" s="49" t="s">
        <v>163</v>
      </c>
      <c r="I72" s="8" t="s">
        <v>360</v>
      </c>
      <c r="J72" s="93" t="str">
        <f t="shared" ref="J72:J78" ca="1" si="11">IF(K72="","",IF(OR(K72="Completata",K72="Già vigente"),IF(F72="Conclusione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dell'AgID"),IF(K72="Non di competenza dell'Ente","Non di competenza dell'Ente",IF(K72="Nessuna azione prevista per l'Ente","Nessuna azione prevista per l'Ente",IF(OR(K72="In attuazione",K72="Pianificata",K72="Da attuare",K72="Non completata"),IF(H72="Linee di azione vigenti","Tempestivamente",IF(AND(K72="Non completata",F72="In caso di partecipazione al programma Smarter Italy, definire i fabbisogni: Salute e benessere, Valorizzazione dei beni culturali, Protezione dell’ambiente"),"Attualmente non programmato",IF(OR(LEFT(H72,3)="da",NOT(ISERROR(FIND("da ",H72)))),"Entro la scadenza del Piano Triennale per l’Informatica dell’AgID",IF(Q72&lt;TODAY(),"Tempestivamente",PROPER(H72))))))))))</f>
        <v>L'Ente ha realizzato questa linea di azione entro i termini previsti dal Piano Triennale per l'Informatica dell'AgID</v>
      </c>
      <c r="K72" s="50" t="s">
        <v>415</v>
      </c>
      <c r="Q72" s="84">
        <f t="shared" si="10"/>
        <v>46387</v>
      </c>
    </row>
    <row r="73" spans="2:17" ht="40.5" customHeight="1" x14ac:dyDescent="0.25">
      <c r="B73" s="69"/>
      <c r="C73" s="52"/>
      <c r="D73" s="60"/>
      <c r="E73" s="51"/>
      <c r="F73" s="51"/>
      <c r="G73" s="51"/>
      <c r="H73" s="49"/>
      <c r="I73" s="25" t="s">
        <v>346</v>
      </c>
      <c r="J73" s="94"/>
      <c r="K73" s="50"/>
      <c r="Q73" s="84"/>
    </row>
    <row r="74" spans="2:17" ht="41.25" customHeight="1" x14ac:dyDescent="0.25">
      <c r="B74" s="69"/>
      <c r="C74" s="52"/>
      <c r="D74" s="60"/>
      <c r="E74" s="51"/>
      <c r="F74" s="51"/>
      <c r="G74" s="51"/>
      <c r="H74" s="49"/>
      <c r="I74" s="25" t="s">
        <v>347</v>
      </c>
      <c r="J74" s="94"/>
      <c r="K74" s="50"/>
      <c r="Q74" s="84"/>
    </row>
    <row r="75" spans="2:17" ht="39" customHeight="1" x14ac:dyDescent="0.25">
      <c r="B75" s="69"/>
      <c r="C75" s="52"/>
      <c r="D75" s="60"/>
      <c r="E75" s="51"/>
      <c r="F75" s="51"/>
      <c r="G75" s="51"/>
      <c r="H75" s="49"/>
      <c r="I75" s="25" t="s">
        <v>348</v>
      </c>
      <c r="J75" s="94"/>
      <c r="K75" s="50"/>
      <c r="Q75" s="84"/>
    </row>
    <row r="76" spans="2:17" ht="39.75" customHeight="1" x14ac:dyDescent="0.25">
      <c r="B76" s="69"/>
      <c r="C76" s="52"/>
      <c r="D76" s="60"/>
      <c r="E76" s="51"/>
      <c r="F76" s="51"/>
      <c r="G76" s="51"/>
      <c r="H76" s="49"/>
      <c r="I76" s="25" t="s">
        <v>353</v>
      </c>
      <c r="J76" s="94"/>
      <c r="K76" s="50"/>
      <c r="Q76" s="84"/>
    </row>
    <row r="77" spans="2:17" ht="42.75" customHeight="1" x14ac:dyDescent="0.25">
      <c r="B77" s="69"/>
      <c r="C77" s="52"/>
      <c r="D77" s="60"/>
      <c r="E77" s="51"/>
      <c r="F77" s="51"/>
      <c r="G77" s="51"/>
      <c r="H77" s="49"/>
      <c r="I77" s="25" t="s">
        <v>354</v>
      </c>
      <c r="J77" s="95"/>
      <c r="K77" s="50"/>
      <c r="Q77" s="84"/>
    </row>
    <row r="78" spans="2:17" ht="69.75" customHeight="1" x14ac:dyDescent="0.25">
      <c r="B78" s="69"/>
      <c r="C78" s="52"/>
      <c r="D78" s="60"/>
      <c r="E78" s="51" t="s">
        <v>112</v>
      </c>
      <c r="F78" s="51" t="s">
        <v>120</v>
      </c>
      <c r="G78" s="51" t="s">
        <v>121</v>
      </c>
      <c r="H78" s="49" t="s">
        <v>163</v>
      </c>
      <c r="I78" s="8" t="s">
        <v>360</v>
      </c>
      <c r="J78" s="93" t="str">
        <f t="shared" ca="1" si="11"/>
        <v>L'Ente ha realizzato questa linea di azione entro i termini previsti dal Piano Triennale per l'Informatica dell'AgID</v>
      </c>
      <c r="K78" s="50" t="s">
        <v>415</v>
      </c>
      <c r="Q78" s="84">
        <f t="shared" si="10"/>
        <v>46387</v>
      </c>
    </row>
    <row r="79" spans="2:17" ht="34.5" customHeight="1" x14ac:dyDescent="0.25">
      <c r="B79" s="69"/>
      <c r="C79" s="52"/>
      <c r="D79" s="60"/>
      <c r="E79" s="51"/>
      <c r="F79" s="51"/>
      <c r="G79" s="51"/>
      <c r="H79" s="49"/>
      <c r="I79" s="25" t="s">
        <v>346</v>
      </c>
      <c r="J79" s="94"/>
      <c r="K79" s="50"/>
      <c r="Q79" s="84"/>
    </row>
    <row r="80" spans="2:17" ht="39.75" customHeight="1" x14ac:dyDescent="0.25">
      <c r="B80" s="69"/>
      <c r="C80" s="52"/>
      <c r="D80" s="60"/>
      <c r="E80" s="51"/>
      <c r="F80" s="51"/>
      <c r="G80" s="51"/>
      <c r="H80" s="49"/>
      <c r="I80" s="25" t="s">
        <v>347</v>
      </c>
      <c r="J80" s="94"/>
      <c r="K80" s="50"/>
      <c r="Q80" s="84"/>
    </row>
    <row r="81" spans="2:17" ht="34.5" customHeight="1" x14ac:dyDescent="0.25">
      <c r="B81" s="69"/>
      <c r="C81" s="52"/>
      <c r="D81" s="60"/>
      <c r="E81" s="51"/>
      <c r="F81" s="51"/>
      <c r="G81" s="51"/>
      <c r="H81" s="49"/>
      <c r="I81" s="25" t="s">
        <v>348</v>
      </c>
      <c r="J81" s="94"/>
      <c r="K81" s="50"/>
      <c r="Q81" s="84"/>
    </row>
    <row r="82" spans="2:17" ht="33.75" customHeight="1" x14ac:dyDescent="0.25">
      <c r="B82" s="69"/>
      <c r="C82" s="52"/>
      <c r="D82" s="60"/>
      <c r="E82" s="51"/>
      <c r="F82" s="51"/>
      <c r="G82" s="51"/>
      <c r="H82" s="49"/>
      <c r="I82" s="25" t="s">
        <v>353</v>
      </c>
      <c r="J82" s="94"/>
      <c r="K82" s="50"/>
      <c r="Q82" s="84"/>
    </row>
    <row r="83" spans="2:17" ht="37.5" customHeight="1" x14ac:dyDescent="0.25">
      <c r="B83" s="69"/>
      <c r="C83" s="52"/>
      <c r="D83" s="60"/>
      <c r="E83" s="51"/>
      <c r="F83" s="51"/>
      <c r="G83" s="51"/>
      <c r="H83" s="49"/>
      <c r="I83" s="25" t="s">
        <v>354</v>
      </c>
      <c r="J83" s="95"/>
      <c r="K83" s="50"/>
      <c r="Q83" s="84"/>
    </row>
    <row r="84" spans="2:17" ht="74.25" customHeight="1" x14ac:dyDescent="0.25">
      <c r="B84" s="69"/>
      <c r="C84" s="52"/>
      <c r="D84" s="60"/>
      <c r="E84" s="51" t="s">
        <v>113</v>
      </c>
      <c r="F84" s="51" t="s">
        <v>123</v>
      </c>
      <c r="G84" s="51" t="s">
        <v>122</v>
      </c>
      <c r="H84" s="49" t="s">
        <v>163</v>
      </c>
      <c r="I84" s="8" t="s">
        <v>360</v>
      </c>
      <c r="J84" s="93" t="str">
        <f t="shared" ref="J84" ca="1" si="12">IF(K84="","",IF(OR(K84="Completata",K84="Già vigente"),IF(F84="Conclusione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dell'AgID"),IF(K84="Non di competenza dell'Ente","Non di competenza dell'Ente",IF(K84="Nessuna azione prevista per l'Ente","Nessuna azione prevista per l'Ente",IF(OR(K84="In attuazione",K84="Pianificata",K84="Da attuare",K84="Non completata"),IF(H84="Linee di azione vigenti","Tempestivamente",IF(AND(K84="Non completata",F84="In caso di partecipazione al programma Smarter Italy, definire i fabbisogni: Salute e benessere, Valorizzazione dei beni culturali, Protezione dell’ambiente"),"Attualmente non programmato",IF(OR(LEFT(H84,3)="da",NOT(ISERROR(FIND("da ",H84)))),"Entro la scadenza del Piano Triennale per l’Informatica dell’AgID",IF(Q84&lt;TODAY(),"Tempestivamente",PROPER(H84))))))))))</f>
        <v>Entro Dicembre 2026</v>
      </c>
      <c r="K84" s="50" t="s">
        <v>413</v>
      </c>
      <c r="Q84" s="84">
        <f t="shared" si="10"/>
        <v>46387</v>
      </c>
    </row>
    <row r="85" spans="2:17" ht="36.75" customHeight="1" x14ac:dyDescent="0.25">
      <c r="B85" s="69"/>
      <c r="C85" s="52"/>
      <c r="D85" s="60"/>
      <c r="E85" s="51"/>
      <c r="F85" s="51"/>
      <c r="G85" s="51"/>
      <c r="H85" s="49"/>
      <c r="I85" s="25" t="s">
        <v>346</v>
      </c>
      <c r="J85" s="94"/>
      <c r="K85" s="50"/>
      <c r="Q85" s="84"/>
    </row>
    <row r="86" spans="2:17" ht="39.75" customHeight="1" x14ac:dyDescent="0.25">
      <c r="B86" s="69"/>
      <c r="C86" s="52"/>
      <c r="D86" s="60"/>
      <c r="E86" s="51"/>
      <c r="F86" s="51"/>
      <c r="G86" s="51"/>
      <c r="H86" s="49"/>
      <c r="I86" s="25" t="s">
        <v>347</v>
      </c>
      <c r="J86" s="94"/>
      <c r="K86" s="50"/>
      <c r="Q86" s="84"/>
    </row>
    <row r="87" spans="2:17" ht="37.5" customHeight="1" x14ac:dyDescent="0.25">
      <c r="B87" s="69"/>
      <c r="C87" s="52"/>
      <c r="D87" s="60"/>
      <c r="E87" s="51"/>
      <c r="F87" s="51"/>
      <c r="G87" s="51"/>
      <c r="H87" s="49"/>
      <c r="I87" s="25" t="s">
        <v>348</v>
      </c>
      <c r="J87" s="94"/>
      <c r="K87" s="50"/>
      <c r="Q87" s="84"/>
    </row>
    <row r="88" spans="2:17" ht="38.25" customHeight="1" x14ac:dyDescent="0.25">
      <c r="B88" s="69"/>
      <c r="C88" s="52"/>
      <c r="D88" s="60"/>
      <c r="E88" s="51"/>
      <c r="F88" s="51"/>
      <c r="G88" s="51"/>
      <c r="H88" s="49"/>
      <c r="I88" s="25" t="s">
        <v>353</v>
      </c>
      <c r="J88" s="94"/>
      <c r="K88" s="50"/>
      <c r="Q88" s="84"/>
    </row>
    <row r="89" spans="2:17" ht="45.75" customHeight="1" x14ac:dyDescent="0.25">
      <c r="B89" s="69"/>
      <c r="C89" s="52"/>
      <c r="D89" s="60"/>
      <c r="E89" s="51"/>
      <c r="F89" s="51"/>
      <c r="G89" s="51"/>
      <c r="H89" s="49"/>
      <c r="I89" s="25" t="s">
        <v>354</v>
      </c>
      <c r="J89" s="95"/>
      <c r="K89" s="50"/>
      <c r="Q89" s="84"/>
    </row>
    <row r="90" spans="2:17" ht="69" customHeight="1" x14ac:dyDescent="0.25">
      <c r="B90" s="69"/>
      <c r="C90" s="52"/>
      <c r="D90" s="60"/>
      <c r="E90" s="51" t="s">
        <v>114</v>
      </c>
      <c r="F90" s="6" t="s">
        <v>124</v>
      </c>
      <c r="G90" s="6" t="s">
        <v>125</v>
      </c>
      <c r="H90" s="16" t="s">
        <v>239</v>
      </c>
      <c r="I90" s="8" t="s">
        <v>360</v>
      </c>
      <c r="J90" s="96" t="str">
        <f ca="1">IF(K90="","",IF(OR(K90="Completata",K90="Già vigente"),IF(F90="Conclusione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dell'AgID"),IF(K90="Non di competenza dell'Ente","Non di competenza dell'Ente",IF(K90="Nessuna azione prevista per l'Ente","Nessuna azione prevista per l'Ente",IF(OR(K90="In attuazione",K90="Pianificata",K90="Da attuare",K90="Non completata"),IF(H90="Linee di azione vigenti","Tempestivamente",IF(AND(K90="Non completata",F90="In caso di partecipazione al programma Smarter Italy, definire i fabbisogni: Salute e benessere, Valorizzazione dei beni culturali, Protezione dell’ambiente"),"Attualmente non programmato",IF(OR(LEFT(H90,3)="da",NOT(ISERROR(FIND("da ",H90)))),"Entro la scadenza del Piano Triennale per l’Informatica dell’AgID",IF(Q90&lt;TODAY(),"Tempestivamente",PROPER(H90))))))))))</f>
        <v>Tempestivamente</v>
      </c>
      <c r="K90" s="9" t="s">
        <v>413</v>
      </c>
      <c r="Q90" s="83" t="str">
        <f t="shared" si="10"/>
        <v/>
      </c>
    </row>
    <row r="91" spans="2:17" ht="63" customHeight="1" x14ac:dyDescent="0.25">
      <c r="B91" s="69"/>
      <c r="C91" s="52"/>
      <c r="D91" s="60"/>
      <c r="E91" s="51"/>
      <c r="F91" s="6" t="s">
        <v>126</v>
      </c>
      <c r="G91" s="6" t="s">
        <v>127</v>
      </c>
      <c r="H91" s="34" t="s">
        <v>239</v>
      </c>
      <c r="I91" s="25" t="s">
        <v>346</v>
      </c>
      <c r="J91" s="96" t="str">
        <f ca="1">IF(K91="","",IF(OR(K91="Completata",K91="Già vigente"),IF(F91="Conclusione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dell'AgID"),IF(K91="Non di competenza dell'Ente","Non di competenza dell'Ente",IF(K91="Nessuna azione prevista per l'Ente","Nessuna azione prevista per l'Ente",IF(OR(K91="In attuazione",K91="Pianificata",K91="Da attuare",K91="Non completata"),IF(H91="Linee di azione vigenti","Tempestivamente",IF(AND(K91="Non completata",F91="In caso di partecipazione al programma Smarter Italy, definire i fabbisogni: Salute e benessere, Valorizzazione dei beni culturali, Protezione dell’ambiente"),"Attualmente non programmato",IF(OR(LEFT(H91,3)="da",NOT(ISERROR(FIND("da ",H91)))),"Entro la scadenza del Piano Triennale per l’Informatica dell’AgID",IF(Q91&lt;TODAY(),"Tempestivamente",PROPER(H91))))))))))</f>
        <v>L'Ente ha realizzato questa linea di azione entro i termini previsti dal Piano Triennale per l'Informatica dell'AgID</v>
      </c>
      <c r="K91" s="9" t="s">
        <v>38</v>
      </c>
      <c r="Q91" s="83" t="str">
        <f t="shared" si="10"/>
        <v/>
      </c>
    </row>
    <row r="92" spans="2:17" ht="59.25" customHeight="1" x14ac:dyDescent="0.25">
      <c r="B92" s="69"/>
      <c r="C92" s="52"/>
      <c r="D92" s="60"/>
      <c r="E92" s="51"/>
      <c r="F92" s="6" t="s">
        <v>131</v>
      </c>
      <c r="G92" s="6" t="s">
        <v>128</v>
      </c>
      <c r="H92" s="34" t="s">
        <v>239</v>
      </c>
      <c r="I92" s="25" t="s">
        <v>347</v>
      </c>
      <c r="J92" s="96" t="str">
        <f ca="1">IF(K92="","",
    IF(OR(K92="Completata", K92="Già vigente"),
        "L'Ente ha realizzato questa linea di azione entro i termini previsti dal Piano Triennale per l'Informatica dell'AgID",
        IF(K92="Non di competenza dell'Ente",
            "Non di competenza dell'Ente",
            IF(K92="Nessuna azione prevista per l'Ente",
                "Nessuna azione prevista per l'Ente",
                IF(K92="Non completata",
                    IF(ISERROR(FIND("Login with eIDAS", F92)),
                        IF(H92="Linee di azione vigenti",
                            "Tempestivamente",
                            IF(OR(LEFT(H92,3)="da", NOT(ISERROR(FIND("da ",H92)))),
                                "Entro la scadenza del Piano Triennale per l’Informatica dell’AgID",
                                IF(OR(LEFT(H92,5)="entro", NOT(ISERROR(FIND("entro ",H92)))),
                                    IF(Q92&lt;TODAY(),
                                        "Tempestivamente",
                                        PROPER(H92)
                                    ),
                                    ""
                                )
                            )
                        ),
                    "Attualmente non programmato"
                    ),
                IF(OR(K92="In attuazione", K92="Da attuare", K92="Pianificata"),
                    IF(H92="Linee di azione vigenti",
                        "Tempestivamente",
                        IF(OR(LEFT(H92,3)="da", NOT(ISERROR(FIND("da ",H92)))),
                            "Entro la scadenza del Piano Triennale per l’Informatica dell’AgID",
                            IF(OR(LEFT(H92,5)="entro", NOT(ISERROR(FIND("entro ",H92)))),
                                IF(Q92&lt;TODAY(),
                                    "Tempestivamente",
                                    PROPER(H92)
                                ),
                                ""
                            )
                        )
                    ),""
                )
                )
            )
        )
    )
)</f>
        <v>L'Ente ha realizzato questa linea di azione entro i termini previsti dal Piano Triennale per l'Informatica dell'AgID</v>
      </c>
      <c r="K92" s="9" t="s">
        <v>38</v>
      </c>
      <c r="Q92" s="83" t="str">
        <f t="shared" si="10"/>
        <v/>
      </c>
    </row>
    <row r="93" spans="2:17" ht="67.5" customHeight="1" x14ac:dyDescent="0.25">
      <c r="B93" s="69"/>
      <c r="C93" s="52"/>
      <c r="D93" s="60"/>
      <c r="E93" s="51"/>
      <c r="F93" s="6" t="s">
        <v>130</v>
      </c>
      <c r="G93" s="6" t="s">
        <v>129</v>
      </c>
      <c r="H93" s="34" t="s">
        <v>239</v>
      </c>
      <c r="I93" s="25" t="s">
        <v>348</v>
      </c>
      <c r="J93" s="96" t="str">
        <f ca="1">IF(K93="","",IF(OR(K93="Completata",K93="Già vigente"),IF(F93="Conclusione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dell'AgID"),IF(K93="Non di competenza dell'Ente","Non di competenza dell'Ente",IF(K93="Nessuna azione prevista per l'Ente","Nessuna azione prevista per l'Ente",IF(OR(K93="In attuazione",K93="Pianificata",K93="Da attuare",K93="Non completata"),IF(H93="Linee di azione vigenti","Tempestivamente",IF(AND(K93="Non completata",F93="In caso di partecipazione al programma Smarter Italy, definire i fabbisogni: Salute e benessere, Valorizzazione dei beni culturali, Protezione dell’ambiente"),"Attualmente non programmato",IF(OR(LEFT(H93,3)="da",NOT(ISERROR(FIND("da ",H93)))),"Entro la scadenza del Piano Triennale per l’Informatica dell’AgID",IF(Q93&lt;TODAY(),"Tempestivamente",PROPER(H93))))))))))</f>
        <v>L'Ente ha realizzato questa linea di azione entro i termini previsti dal Piano Triennale per l'Informatica dell'AgID</v>
      </c>
      <c r="K93" s="9" t="s">
        <v>38</v>
      </c>
      <c r="Q93" s="83" t="str">
        <f t="shared" si="10"/>
        <v/>
      </c>
    </row>
    <row r="94" spans="2:17" ht="61.5" customHeight="1" x14ac:dyDescent="0.25">
      <c r="B94" s="69"/>
      <c r="C94" s="52"/>
      <c r="D94" s="60"/>
      <c r="E94" s="51" t="s">
        <v>115</v>
      </c>
      <c r="F94" s="51" t="s">
        <v>133</v>
      </c>
      <c r="G94" s="51" t="s">
        <v>132</v>
      </c>
      <c r="H94" s="70" t="s">
        <v>239</v>
      </c>
      <c r="I94" s="8" t="s">
        <v>362</v>
      </c>
      <c r="J94" s="93" t="str">
        <f ca="1">IF(K94="","",IF(OR(K94="Completata",K94="Già vigente"),IF(F94="Conclusione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dell'AgID"),IF(K94="Non di competenza dell'Ente","Non di competenza dell'Ente",IF(K94="Nessuna azione prevista per l'Ente","Nessuna azione prevista per l'Ente",IF(OR(K94="In attuazione",K94="Pianificata",K94="Da attuare",K94="Non completata"),IF(H94="Linee di azione vigenti","Tempestivamente",IF(AND(K94="Non completata",F94="In caso di partecipazione al programma Smarter Italy, definire i fabbisogni: Salute e benessere, Valorizzazione dei beni culturali, Protezione dell’ambiente"),"Attualmente non programmato",IF(OR(LEFT(H94,3)="da",NOT(ISERROR(FIND("da ",H94)))),"Entro la scadenza del Piano Triennale per l’Informatica dell’AgID",IF(Q94&lt;TODAY(),"Tempestivamente",PROPER(H94))))))))))</f>
        <v>Tempestivamente</v>
      </c>
      <c r="K94" s="50" t="s">
        <v>413</v>
      </c>
      <c r="Q94" s="84" t="str">
        <f t="shared" si="10"/>
        <v/>
      </c>
    </row>
    <row r="95" spans="2:17" ht="36.75" customHeight="1" x14ac:dyDescent="0.25">
      <c r="B95" s="69"/>
      <c r="C95" s="52"/>
      <c r="D95" s="60"/>
      <c r="E95" s="51"/>
      <c r="F95" s="51"/>
      <c r="G95" s="51"/>
      <c r="H95" s="70"/>
      <c r="I95" s="25" t="s">
        <v>363</v>
      </c>
      <c r="J95" s="95"/>
      <c r="K95" s="50"/>
      <c r="Q95" s="84"/>
    </row>
    <row r="96" spans="2:17" ht="108" customHeight="1" x14ac:dyDescent="0.25">
      <c r="B96" s="69"/>
      <c r="C96" s="52"/>
      <c r="D96" s="60"/>
      <c r="E96" s="51" t="s">
        <v>116</v>
      </c>
      <c r="F96" s="6" t="s">
        <v>392</v>
      </c>
      <c r="G96" s="6" t="s">
        <v>134</v>
      </c>
      <c r="H96" s="7" t="s">
        <v>167</v>
      </c>
      <c r="I96" s="8" t="s">
        <v>364</v>
      </c>
      <c r="J96" s="100" t="str">
        <f ca="1">IF(K96="","",IF(OR(K96="Completata",K96="Già vigente"),IF(F96="Conclusione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dell'AgID"),IF(K96="Non di competenza dell'Ente","Non di competenza dell'Ente",IF(K96="Nessuna azione prevista per l'Ente","Nessuna azione prevista per l'Ente",IF(OR(K96="In attuazione",K96="Pianificata",K96="Da attuare",K96="Non completata"),IF(H96="Linee di azione vigenti","Tempestivamente",IF(AND(K96="Non completata",F96="In caso di partecipazione al programma Smarter Italy, definire i fabbisogni: Salute e benessere, Valorizzazione dei beni culturali, Protezione dell’ambiente"),"Attualmente non programmato",IF(OR(LEFT(H96,3)="da",NOT(ISERROR(FIND("da ",H96)))),"Entro la scadenza del Piano Triennale per l’Informatica dell’AgID",IF(Q96&lt;TODAY(),"Tempestivamente",PROPER(H96))))))))))</f>
        <v>Non di competenza dell'Ente</v>
      </c>
      <c r="K96" s="9" t="s">
        <v>65</v>
      </c>
      <c r="Q96" s="83">
        <f t="shared" si="10"/>
        <v>45657</v>
      </c>
    </row>
    <row r="97" spans="2:17" ht="58.5" customHeight="1" x14ac:dyDescent="0.25">
      <c r="B97" s="69"/>
      <c r="C97" s="52"/>
      <c r="D97" s="60"/>
      <c r="E97" s="51"/>
      <c r="F97" s="6" t="s">
        <v>393</v>
      </c>
      <c r="G97" s="6" t="s">
        <v>135</v>
      </c>
      <c r="H97" s="7" t="s">
        <v>172</v>
      </c>
      <c r="I97" s="57" t="s">
        <v>356</v>
      </c>
      <c r="J97" s="100" t="str">
        <f ca="1">IF(K97="","",IF(OR(K97="Completata",K97="Già vigente"),IF(F97="Conclusione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dell'AgID"),IF(K97="Non di competenza dell'Ente","Non di competenza dell'Ente",IF(K97="Nessuna azione prevista per l'Ente","Nessuna azione prevista per l'Ente",IF(OR(K97="In attuazione",K97="Pianificata",K97="Da attuare",K97="Non completata"),IF(H97="Linee di azione vigenti","Tempestivamente",IF(AND(K97="Non completata",F97="In caso di partecipazione al programma Smarter Italy, definire i fabbisogni: Salute e benessere, Valorizzazione dei beni culturali, Protezione dell’ambiente"),"Attualmente non programmato",IF(OR(LEFT(H97,3)="da",NOT(ISERROR(FIND("da ",H97)))),"Entro la scadenza del Piano Triennale per l’Informatica dell’AgID",IF(Q97&lt;TODAY(),"Tempestivamente",PROPER(H97))))))))))</f>
        <v>Non di competenza dell'Ente</v>
      </c>
      <c r="K97" s="9" t="s">
        <v>65</v>
      </c>
      <c r="Q97" s="83">
        <f t="shared" si="10"/>
        <v>46022</v>
      </c>
    </row>
    <row r="98" spans="2:17" ht="55.5" customHeight="1" x14ac:dyDescent="0.25">
      <c r="B98" s="69"/>
      <c r="C98" s="52"/>
      <c r="D98" s="60"/>
      <c r="E98" s="51"/>
      <c r="F98" s="6" t="s">
        <v>394</v>
      </c>
      <c r="G98" s="6" t="s">
        <v>136</v>
      </c>
      <c r="H98" s="7" t="s">
        <v>171</v>
      </c>
      <c r="I98" s="57"/>
      <c r="J98" s="100" t="str">
        <f ca="1">IF(K98="","",IF(OR(K98="Completata",K98="Già vigente"),IF(F98="Conclusione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dell'AgID"),IF(K98="Non di competenza dell'Ente","Non di competenza dell'Ente",IF(K98="Nessuna azione prevista per l'Ente","Nessuna azione prevista per l'Ente",IF(OR(K98="In attuazione",K98="Pianificata",K98="Da attuare",K98="Non completata"),IF(H98="Linee di azione vigenti","Tempestivamente",IF(AND(K98="Non completata",F98="In caso di partecipazione al programma Smarter Italy, definire i fabbisogni: Salute e benessere, Valorizzazione dei beni culturali, Protezione dell’ambiente"),"Attualmente non programmato",IF(OR(LEFT(H98,3)="da",NOT(ISERROR(FIND("da ",H98)))),"Entro la scadenza del Piano Triennale per l’Informatica dell’AgID",IF(Q98&lt;TODAY(),"Tempestivamente",PROPER(H98))))))))))</f>
        <v>Non di competenza dell'Ente</v>
      </c>
      <c r="K98" s="9" t="s">
        <v>65</v>
      </c>
      <c r="Q98" s="83">
        <f t="shared" si="10"/>
        <v>46203</v>
      </c>
    </row>
    <row r="99" spans="2:17" ht="45" customHeight="1" x14ac:dyDescent="0.25">
      <c r="B99" s="69"/>
      <c r="C99" s="52"/>
      <c r="D99" s="60"/>
      <c r="E99" s="51" t="s">
        <v>117</v>
      </c>
      <c r="F99" s="59" t="s">
        <v>395</v>
      </c>
      <c r="G99" s="54" t="s">
        <v>173</v>
      </c>
      <c r="H99" s="59" t="s">
        <v>167</v>
      </c>
      <c r="I99" s="27"/>
      <c r="J99" s="93" t="str">
        <f t="shared" ref="J99:J109" ca="1" si="13">IF(K99="","",IF(OR(K99="Completata",K99="Già vigente"),IF(F99="Conclusione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dell'AgID"),IF(K99="Non di competenza dell'Ente","Non di competenza dell'Ente",IF(K99="Nessuna azione prevista per l'Ente","Nessuna azione prevista per l'Ente",IF(OR(K99="In attuazione",K99="Pianificata",K99="Da attuare",K99="Non completata"),IF(H99="Linee di azione vigenti","Tempestivamente",IF(AND(K99="Non completata",F99="In caso di partecipazione al programma Smarter Italy, definire i fabbisogni: Salute e benessere, Valorizzazione dei beni culturali, Protezione dell’ambiente"),"Attualmente non programmato",IF(OR(LEFT(H99,3)="da",NOT(ISERROR(FIND("da ",H99)))),"Entro la scadenza del Piano Triennale per l’Informatica dell’AgID",IF(Q99&lt;TODAY(),"Tempestivamente",PROPER(H99))))))))))</f>
        <v>L'Ente ha realizzato questa linea di azione entro i termini previsti dal Piano Triennale per l'Informatica dell'AgID</v>
      </c>
      <c r="K99" s="47" t="s">
        <v>415</v>
      </c>
      <c r="Q99" s="84">
        <f t="shared" ref="Q99" si="14">IF(ISERROR(FIND("gennaio", H99))=FALSE, DATE(VALUE(RIGHT(H99,4)),1,31), IF(ISERROR(FIND("febbraio", H99))=FALSE, DATE(VALUE(RIGHT(H99,4)),2,28), IF(ISERROR(FIND("marzo", H99))=FALSE, DATE(VALUE(RIGHT(H99,4)),3,31), IF(ISERROR(FIND("aprile", H99))=FALSE, DATE(VALUE(RIGHT(H99,4)),4,30), IF(ISERROR(FIND("maggio", H99))=FALSE, DATE(VALUE(RIGHT(H99,4)),5,31), IF(ISERROR(FIND("giugno", H99))=FALSE, DATE(VALUE(RIGHT(H99,4)),6,30), IF(ISERROR(FIND("luglio", H99))=FALSE, DATE(VALUE(RIGHT(H99,4)),7,31), IF(ISERROR(FIND("agosto", H99))=FALSE, DATE(VALUE(RIGHT(H99,4)),8,31), IF(ISERROR(FIND("settembre", H99))=FALSE, DATE(VALUE(RIGHT(H99,4)),9,30), IF(ISERROR(FIND("ottobre", H99))=FALSE, DATE(VALUE(RIGHT(H99,4)),10,31), IF(ISERROR(FIND("novembre", H99))=FALSE, DATE(VALUE(RIGHT(H99,4)),11,30), IF(ISERROR(FIND("dicembre", H99))=FALSE, DATE(VALUE(RIGHT(H99,4)),12,31), ""))))))))))))</f>
        <v>45657</v>
      </c>
    </row>
    <row r="100" spans="2:17" ht="65.25" customHeight="1" x14ac:dyDescent="0.25">
      <c r="B100" s="69"/>
      <c r="C100" s="52"/>
      <c r="D100" s="60"/>
      <c r="E100" s="51"/>
      <c r="F100" s="61"/>
      <c r="G100" s="77"/>
      <c r="H100" s="61"/>
      <c r="I100" s="28" t="s">
        <v>359</v>
      </c>
      <c r="J100" s="95"/>
      <c r="K100" s="48"/>
      <c r="Q100" s="84"/>
    </row>
    <row r="101" spans="2:17" ht="60.75" customHeight="1" x14ac:dyDescent="0.25">
      <c r="B101" s="69"/>
      <c r="C101" s="52"/>
      <c r="D101" s="60"/>
      <c r="E101" s="51"/>
      <c r="F101" s="6" t="s">
        <v>396</v>
      </c>
      <c r="G101" s="6" t="s">
        <v>175</v>
      </c>
      <c r="H101" s="7" t="s">
        <v>167</v>
      </c>
      <c r="I101" s="25" t="s">
        <v>361</v>
      </c>
      <c r="J101" s="100" t="str">
        <f t="shared" ca="1" si="13"/>
        <v>Non di competenza dell'Ente</v>
      </c>
      <c r="K101" s="9" t="s">
        <v>65</v>
      </c>
      <c r="Q101" s="83">
        <f t="shared" ref="Q101:Q109" si="15">IF(ISERROR(FIND("gennaio", H101))=FALSE, DATE(VALUE(RIGHT(H101,4)),1,31), IF(ISERROR(FIND("febbraio", H101))=FALSE, DATE(VALUE(RIGHT(H101,4)),2,28), IF(ISERROR(FIND("marzo", H101))=FALSE, DATE(VALUE(RIGHT(H101,4)),3,31), IF(ISERROR(FIND("aprile", H101))=FALSE, DATE(VALUE(RIGHT(H101,4)),4,30), IF(ISERROR(FIND("maggio", H101))=FALSE, DATE(VALUE(RIGHT(H101,4)),5,31), IF(ISERROR(FIND("giugno", H101))=FALSE, DATE(VALUE(RIGHT(H101,4)),6,30), IF(ISERROR(FIND("luglio", H101))=FALSE, DATE(VALUE(RIGHT(H101,4)),7,31), IF(ISERROR(FIND("agosto", H101))=FALSE, DATE(VALUE(RIGHT(H101,4)),8,31), IF(ISERROR(FIND("settembre", H101))=FALSE, DATE(VALUE(RIGHT(H101,4)),9,30), IF(ISERROR(FIND("ottobre", H101))=FALSE, DATE(VALUE(RIGHT(H101,4)),10,31), IF(ISERROR(FIND("novembre", H101))=FALSE, DATE(VALUE(RIGHT(H101,4)),11,30), IF(ISERROR(FIND("dicembre", H101))=FALSE, DATE(VALUE(RIGHT(H101,4)),12,31), ""))))))))))))</f>
        <v>45657</v>
      </c>
    </row>
    <row r="102" spans="2:17" ht="63.75" customHeight="1" x14ac:dyDescent="0.25">
      <c r="B102" s="69"/>
      <c r="C102" s="52"/>
      <c r="D102" s="60"/>
      <c r="E102" s="51"/>
      <c r="F102" s="6" t="s">
        <v>397</v>
      </c>
      <c r="G102" s="6" t="s">
        <v>174</v>
      </c>
      <c r="H102" s="7" t="s">
        <v>398</v>
      </c>
      <c r="I102" s="25" t="s">
        <v>343</v>
      </c>
      <c r="J102" s="100" t="str">
        <f t="shared" ca="1" si="13"/>
        <v>L'Ente ha realizzato questa linea di azione entro i termini previsti dal Piano Triennale per l'Informatica dell'AgID</v>
      </c>
      <c r="K102" s="9" t="s">
        <v>415</v>
      </c>
      <c r="Q102" s="83">
        <f t="shared" si="15"/>
        <v>45900</v>
      </c>
    </row>
    <row r="103" spans="2:17" ht="51.75" customHeight="1" x14ac:dyDescent="0.25">
      <c r="B103" s="69"/>
      <c r="C103" s="52"/>
      <c r="D103" s="60"/>
      <c r="E103" s="51"/>
      <c r="F103" s="6" t="s">
        <v>399</v>
      </c>
      <c r="G103" s="6" t="s">
        <v>176</v>
      </c>
      <c r="H103" s="7" t="s">
        <v>165</v>
      </c>
      <c r="I103" s="35"/>
      <c r="J103" s="100" t="str">
        <f t="shared" ca="1" si="13"/>
        <v>L'Ente ha realizzato questa linea di azione entro i termini previsti dal Piano Triennale per l'Informatica dell'AgID</v>
      </c>
      <c r="K103" s="9" t="s">
        <v>415</v>
      </c>
      <c r="Q103" s="83">
        <f t="shared" si="15"/>
        <v>45930</v>
      </c>
    </row>
    <row r="104" spans="2:17" ht="51.75" customHeight="1" x14ac:dyDescent="0.25">
      <c r="B104" s="69"/>
      <c r="C104" s="52"/>
      <c r="D104" s="60"/>
      <c r="E104" s="51"/>
      <c r="F104" s="6" t="s">
        <v>400</v>
      </c>
      <c r="G104" s="6" t="s">
        <v>177</v>
      </c>
      <c r="H104" s="7" t="s">
        <v>171</v>
      </c>
      <c r="I104" s="35"/>
      <c r="J104" s="100" t="str">
        <f t="shared" ca="1" si="13"/>
        <v>L'Ente ha realizzato questa linea di azione entro i termini previsti dal Piano Triennale per l'Informatica dell'AgID</v>
      </c>
      <c r="K104" s="78" t="s">
        <v>415</v>
      </c>
      <c r="Q104" s="83">
        <f t="shared" si="15"/>
        <v>46203</v>
      </c>
    </row>
    <row r="105" spans="2:17" ht="149.25" customHeight="1" x14ac:dyDescent="0.25">
      <c r="B105" s="69"/>
      <c r="C105" s="52"/>
      <c r="D105" s="60"/>
      <c r="E105" s="59" t="s">
        <v>402</v>
      </c>
      <c r="F105" s="6" t="s">
        <v>403</v>
      </c>
      <c r="G105" s="6" t="s">
        <v>401</v>
      </c>
      <c r="H105" s="7" t="s">
        <v>167</v>
      </c>
      <c r="I105" s="35"/>
      <c r="J105" s="100" t="str">
        <f t="shared" ca="1" si="13"/>
        <v>Non di competenza dell'Ente</v>
      </c>
      <c r="K105" s="36" t="s">
        <v>65</v>
      </c>
      <c r="Q105" s="83">
        <f t="shared" si="15"/>
        <v>45657</v>
      </c>
    </row>
    <row r="106" spans="2:17" ht="149.25" customHeight="1" x14ac:dyDescent="0.25">
      <c r="B106" s="69"/>
      <c r="C106" s="52"/>
      <c r="D106" s="60"/>
      <c r="E106" s="60"/>
      <c r="F106" s="6" t="s">
        <v>406</v>
      </c>
      <c r="G106" s="6" t="s">
        <v>404</v>
      </c>
      <c r="H106" s="7" t="s">
        <v>164</v>
      </c>
      <c r="I106" s="35"/>
      <c r="J106" s="100" t="str">
        <f t="shared" ca="1" si="13"/>
        <v>Non di competenza dell'Ente</v>
      </c>
      <c r="K106" s="36" t="s">
        <v>65</v>
      </c>
      <c r="Q106" s="83">
        <f t="shared" si="15"/>
        <v>45716</v>
      </c>
    </row>
    <row r="107" spans="2:17" ht="149.25" customHeight="1" x14ac:dyDescent="0.25">
      <c r="B107" s="69"/>
      <c r="C107" s="52"/>
      <c r="D107" s="60"/>
      <c r="E107" s="61"/>
      <c r="F107" s="6" t="s">
        <v>407</v>
      </c>
      <c r="G107" s="6" t="s">
        <v>405</v>
      </c>
      <c r="H107" s="7" t="s">
        <v>166</v>
      </c>
      <c r="I107" s="35"/>
      <c r="J107" s="100" t="str">
        <f t="shared" ca="1" si="13"/>
        <v>Non di competenza dell'Ente</v>
      </c>
      <c r="K107" s="36" t="s">
        <v>65</v>
      </c>
      <c r="Q107" s="83">
        <f t="shared" si="15"/>
        <v>45838</v>
      </c>
    </row>
    <row r="108" spans="2:17" ht="149.25" customHeight="1" x14ac:dyDescent="0.25">
      <c r="B108" s="69"/>
      <c r="C108" s="52"/>
      <c r="D108" s="61"/>
      <c r="E108" s="14" t="s">
        <v>408</v>
      </c>
      <c r="F108" s="23" t="s">
        <v>324</v>
      </c>
      <c r="G108" s="6"/>
      <c r="H108" s="7"/>
      <c r="I108" s="35"/>
      <c r="J108" s="100" t="str">
        <f t="shared" ca="1" si="13"/>
        <v>Nessuna azione prevista per l'Ente</v>
      </c>
      <c r="K108" s="36" t="s">
        <v>382</v>
      </c>
      <c r="Q108" s="83" t="str">
        <f t="shared" si="15"/>
        <v/>
      </c>
    </row>
    <row r="109" spans="2:17" ht="71.25" customHeight="1" x14ac:dyDescent="0.25">
      <c r="B109" s="69"/>
      <c r="C109" s="52"/>
      <c r="D109" s="51" t="s">
        <v>149</v>
      </c>
      <c r="E109" s="51" t="s">
        <v>150</v>
      </c>
      <c r="F109" s="51" t="s">
        <v>380</v>
      </c>
      <c r="G109" s="71" t="s">
        <v>155</v>
      </c>
      <c r="H109" s="49" t="s">
        <v>153</v>
      </c>
      <c r="I109" s="8" t="s">
        <v>360</v>
      </c>
      <c r="J109" s="93" t="str">
        <f t="shared" ca="1" si="13"/>
        <v>L'Ente ha realizzato questa linea di azione entro i termini previsti dal Piano Triennale per l'Informatica dell'AgID</v>
      </c>
      <c r="K109" s="47" t="s">
        <v>415</v>
      </c>
      <c r="Q109" s="84">
        <f t="shared" si="15"/>
        <v>45350</v>
      </c>
    </row>
    <row r="110" spans="2:17" ht="33.75" customHeight="1" x14ac:dyDescent="0.25">
      <c r="B110" s="69"/>
      <c r="C110" s="52"/>
      <c r="D110" s="51"/>
      <c r="E110" s="51"/>
      <c r="F110" s="51"/>
      <c r="G110" s="71"/>
      <c r="H110" s="49"/>
      <c r="I110" s="25" t="s">
        <v>346</v>
      </c>
      <c r="J110" s="94"/>
      <c r="K110" s="53"/>
      <c r="Q110" s="84"/>
    </row>
    <row r="111" spans="2:17" ht="39.75" customHeight="1" x14ac:dyDescent="0.25">
      <c r="B111" s="69"/>
      <c r="C111" s="52"/>
      <c r="D111" s="51"/>
      <c r="E111" s="51"/>
      <c r="F111" s="51"/>
      <c r="G111" s="71"/>
      <c r="H111" s="49"/>
      <c r="I111" s="25" t="s">
        <v>347</v>
      </c>
      <c r="J111" s="94"/>
      <c r="K111" s="53"/>
      <c r="Q111" s="84"/>
    </row>
    <row r="112" spans="2:17" ht="32.25" customHeight="1" x14ac:dyDescent="0.25">
      <c r="B112" s="69"/>
      <c r="C112" s="52"/>
      <c r="D112" s="51"/>
      <c r="E112" s="51"/>
      <c r="F112" s="51"/>
      <c r="G112" s="71"/>
      <c r="H112" s="49"/>
      <c r="I112" s="25" t="s">
        <v>348</v>
      </c>
      <c r="J112" s="94"/>
      <c r="K112" s="53"/>
      <c r="Q112" s="84"/>
    </row>
    <row r="113" spans="2:17" ht="38.25" customHeight="1" x14ac:dyDescent="0.25">
      <c r="B113" s="69"/>
      <c r="C113" s="52"/>
      <c r="D113" s="51"/>
      <c r="E113" s="51"/>
      <c r="F113" s="51"/>
      <c r="G113" s="71"/>
      <c r="H113" s="49"/>
      <c r="I113" s="25" t="s">
        <v>353</v>
      </c>
      <c r="J113" s="94"/>
      <c r="K113" s="53"/>
      <c r="Q113" s="84"/>
    </row>
    <row r="114" spans="2:17" ht="33" customHeight="1" x14ac:dyDescent="0.25">
      <c r="B114" s="69"/>
      <c r="C114" s="52"/>
      <c r="D114" s="51"/>
      <c r="E114" s="51"/>
      <c r="F114" s="51"/>
      <c r="G114" s="71"/>
      <c r="H114" s="49"/>
      <c r="I114" s="25" t="s">
        <v>354</v>
      </c>
      <c r="J114" s="95"/>
      <c r="K114" s="48"/>
      <c r="Q114" s="84"/>
    </row>
    <row r="115" spans="2:17" ht="63.75" customHeight="1" x14ac:dyDescent="0.25">
      <c r="B115" s="69"/>
      <c r="C115" s="52"/>
      <c r="D115" s="51"/>
      <c r="E115" s="51" t="s">
        <v>151</v>
      </c>
      <c r="F115" s="12" t="s">
        <v>160</v>
      </c>
      <c r="G115" s="6" t="s">
        <v>156</v>
      </c>
      <c r="H115" s="7" t="s">
        <v>70</v>
      </c>
      <c r="I115" s="8" t="s">
        <v>365</v>
      </c>
      <c r="J115" s="96" t="str">
        <f ca="1">IF(K115="","",IF(OR(K115="Completata",K115="Già vigente"),IF(F115="Conclusione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dell'AgID"),IF(K115="Non di competenza dell'Ente","Non di competenza dell'Ente",IF(K115="Nessuna azione prevista per l'Ente","Nessuna azione prevista per l'Ente",IF(OR(K115="In attuazione",K115="Pianificata",K115="Da attuare",K115="Non completata"),IF(H115="Linee di azione vigenti","Tempestivamente",IF(AND(K115="Non completata",F115="In caso di partecipazione al programma Smarter Italy, definire i fabbisogni: Salute e benessere, Valorizzazione dei beni culturali, Protezione dell’ambiente"),"Attualmente non programmato",IF(OR(LEFT(H115,3)="da",NOT(ISERROR(FIND("da ",H115)))),"Entro la scadenza del Piano Triennale per l’Informatica dell’AgID",IF(Q115&lt;TODAY(),"Tempestivamente",PROPER(H115))))))))))</f>
        <v>Non di competenza dell'Ente</v>
      </c>
      <c r="K115" s="9" t="s">
        <v>65</v>
      </c>
      <c r="Q115" s="83">
        <f t="shared" ref="Q115:Q116" si="16">IF(ISERROR(FIND("gennaio", H115))=FALSE, DATE(VALUE(RIGHT(H115,4)),1,31), IF(ISERROR(FIND("febbraio", H115))=FALSE, DATE(VALUE(RIGHT(H115,4)),2,28), IF(ISERROR(FIND("marzo", H115))=FALSE, DATE(VALUE(RIGHT(H115,4)),3,31), IF(ISERROR(FIND("aprile", H115))=FALSE, DATE(VALUE(RIGHT(H115,4)),4,30), IF(ISERROR(FIND("maggio", H115))=FALSE, DATE(VALUE(RIGHT(H115,4)),5,31), IF(ISERROR(FIND("giugno", H115))=FALSE, DATE(VALUE(RIGHT(H115,4)),6,30), IF(ISERROR(FIND("luglio", H115))=FALSE, DATE(VALUE(RIGHT(H115,4)),7,31), IF(ISERROR(FIND("agosto", H115))=FALSE, DATE(VALUE(RIGHT(H115,4)),8,31), IF(ISERROR(FIND("settembre", H115))=FALSE, DATE(VALUE(RIGHT(H115,4)),9,30), IF(ISERROR(FIND("ottobre", H115))=FALSE, DATE(VALUE(RIGHT(H115,4)),10,31), IF(ISERROR(FIND("novembre", H115))=FALSE, DATE(VALUE(RIGHT(H115,4)),11,30), IF(ISERROR(FIND("dicembre", H115))=FALSE, DATE(VALUE(RIGHT(H115,4)),12,31), ""))))))))))))</f>
        <v>45322</v>
      </c>
    </row>
    <row r="116" spans="2:17" ht="35.25" customHeight="1" x14ac:dyDescent="0.25">
      <c r="B116" s="69"/>
      <c r="C116" s="52"/>
      <c r="D116" s="51"/>
      <c r="E116" s="51"/>
      <c r="F116" s="51" t="s">
        <v>161</v>
      </c>
      <c r="G116" s="51" t="s">
        <v>157</v>
      </c>
      <c r="H116" s="49" t="s">
        <v>154</v>
      </c>
      <c r="I116" s="25" t="s">
        <v>353</v>
      </c>
      <c r="J116" s="93" t="str">
        <f t="shared" ref="J116" ca="1" si="17">IF(K116="","",IF(OR(K116="Completata",K116="Già vigente"),IF(F116="Conclusione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dell'AgID"),IF(K116="Non di competenza dell'Ente","Non di competenza dell'Ente",IF(K116="Nessuna azione prevista per l'Ente","Nessuna azione prevista per l'Ente",IF(OR(K116="In attuazione",K116="Pianificata",K116="Da attuare",K116="Non completata"),IF(H116="Linee di azione vigenti","Tempestivamente",IF(AND(K116="Non completata",F116="In caso di partecipazione al programma Smarter Italy, definire i fabbisogni: Salute e benessere, Valorizzazione dei beni culturali, Protezione dell’ambiente"),"Attualmente non programmato",IF(OR(LEFT(H116,3)="da",NOT(ISERROR(FIND("da ",H116)))),"Entro la scadenza del Piano Triennale per l’Informatica dell’AgID",IF(Q116&lt;TODAY(),"Tempestivamente",PROPER(H116))))))))))</f>
        <v>Non di competenza dell'Ente</v>
      </c>
      <c r="K116" s="50" t="s">
        <v>65</v>
      </c>
      <c r="Q116" s="84">
        <f t="shared" si="16"/>
        <v>45412</v>
      </c>
    </row>
    <row r="117" spans="2:17" ht="25.5" customHeight="1" x14ac:dyDescent="0.25">
      <c r="B117" s="69"/>
      <c r="C117" s="52"/>
      <c r="D117" s="51"/>
      <c r="E117" s="51"/>
      <c r="F117" s="51"/>
      <c r="G117" s="51"/>
      <c r="H117" s="49"/>
      <c r="I117" s="25" t="s">
        <v>354</v>
      </c>
      <c r="J117" s="95"/>
      <c r="K117" s="50"/>
      <c r="Q117" s="84"/>
    </row>
    <row r="118" spans="2:17" ht="68.25" customHeight="1" x14ac:dyDescent="0.25">
      <c r="B118" s="69"/>
      <c r="C118" s="52"/>
      <c r="D118" s="51"/>
      <c r="E118" s="51" t="s">
        <v>152</v>
      </c>
      <c r="F118" s="6" t="s">
        <v>162</v>
      </c>
      <c r="G118" s="6" t="s">
        <v>158</v>
      </c>
      <c r="H118" s="7" t="s">
        <v>23</v>
      </c>
      <c r="I118" s="8" t="s">
        <v>365</v>
      </c>
      <c r="J118" s="96" t="str">
        <f ca="1">IF(K118="","",IF(OR(K118="Completata",K118="Già vigente"),IF(F118="Conclusione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dell'AgID"),IF(K118="Non di competenza dell'Ente","Non di competenza dell'Ente",IF(K118="Nessuna azione prevista per l'Ente","Nessuna azione prevista per l'Ente",IF(OR(K118="In attuazione",K118="Pianificata",K118="Da attuare",K118="Non completata"),IF(H118="Linee di azione vigenti","Tempestivamente",IF(AND(K118="Non completata",F118="In caso di partecipazione al programma Smarter Italy, definire i fabbisogni: Salute e benessere, Valorizzazione dei beni culturali, Protezione dell’ambiente"),"Attualmente non programmato",IF(OR(LEFT(H118,3)="da",NOT(ISERROR(FIND("da ",H118)))),"Entro la scadenza del Piano Triennale per l’Informatica dell’AgID",IF(Q118&lt;TODAY(),"Tempestivamente",PROPER(H118))))))))))</f>
        <v>Non di competenza dell'Ente</v>
      </c>
      <c r="K118" s="9" t="s">
        <v>65</v>
      </c>
      <c r="Q118" s="83">
        <f t="shared" ref="Q118:Q119" si="18">IF(ISERROR(FIND("gennaio", H118))=FALSE, DATE(VALUE(RIGHT(H118,4)),1,31), IF(ISERROR(FIND("febbraio", H118))=FALSE, DATE(VALUE(RIGHT(H118,4)),2,28), IF(ISERROR(FIND("marzo", H118))=FALSE, DATE(VALUE(RIGHT(H118,4)),3,31), IF(ISERROR(FIND("aprile", H118))=FALSE, DATE(VALUE(RIGHT(H118,4)),4,30), IF(ISERROR(FIND("maggio", H118))=FALSE, DATE(VALUE(RIGHT(H118,4)),5,31), IF(ISERROR(FIND("giugno", H118))=FALSE, DATE(VALUE(RIGHT(H118,4)),6,30), IF(ISERROR(FIND("luglio", H118))=FALSE, DATE(VALUE(RIGHT(H118,4)),7,31), IF(ISERROR(FIND("agosto", H118))=FALSE, DATE(VALUE(RIGHT(H118,4)),8,31), IF(ISERROR(FIND("settembre", H118))=FALSE, DATE(VALUE(RIGHT(H118,4)),9,30), IF(ISERROR(FIND("ottobre", H118))=FALSE, DATE(VALUE(RIGHT(H118,4)),10,31), IF(ISERROR(FIND("novembre", H118))=FALSE, DATE(VALUE(RIGHT(H118,4)),11,30), IF(ISERROR(FIND("dicembre", H118))=FALSE, DATE(VALUE(RIGHT(H118,4)),12,31), ""))))))))))))</f>
        <v>45504</v>
      </c>
    </row>
    <row r="119" spans="2:17" ht="29.25" customHeight="1" x14ac:dyDescent="0.25">
      <c r="B119" s="69"/>
      <c r="C119" s="52"/>
      <c r="D119" s="51"/>
      <c r="E119" s="51"/>
      <c r="F119" s="51" t="s">
        <v>326</v>
      </c>
      <c r="G119" s="51" t="s">
        <v>159</v>
      </c>
      <c r="H119" s="49" t="s">
        <v>82</v>
      </c>
      <c r="I119" s="25" t="s">
        <v>353</v>
      </c>
      <c r="J119" s="93" t="str">
        <f t="shared" ref="J119" ca="1" si="19">IF(K119="","",IF(OR(K119="Completata",K119="Già vigente"),IF(F119="Conclusione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dell'AgID"),IF(K119="Non di competenza dell'Ente","Non di competenza dell'Ente",IF(K119="Nessuna azione prevista per l'Ente","Nessuna azione prevista per l'Ente",IF(OR(K119="In attuazione",K119="Pianificata",K119="Da attuare",K119="Non completata"),IF(H119="Linee di azione vigenti","Tempestivamente",IF(AND(K119="Non completata",F119="In caso di partecipazione al programma Smarter Italy, definire i fabbisogni: Salute e benessere, Valorizzazione dei beni culturali, Protezione dell’ambiente"),"Attualmente non programmato",IF(OR(LEFT(H119,3)="da",NOT(ISERROR(FIND("da ",H119)))),"Entro la scadenza del Piano Triennale per l’Informatica dell’AgID",IF(Q119&lt;TODAY(),"Tempestivamente",PROPER(H119))))))))))</f>
        <v>Non di competenza dell'Ente</v>
      </c>
      <c r="K119" s="47" t="s">
        <v>65</v>
      </c>
      <c r="Q119" s="84">
        <f t="shared" si="18"/>
        <v>45688</v>
      </c>
    </row>
    <row r="120" spans="2:17" ht="35.25" customHeight="1" x14ac:dyDescent="0.25">
      <c r="B120" s="69"/>
      <c r="C120" s="52"/>
      <c r="D120" s="51"/>
      <c r="E120" s="51"/>
      <c r="F120" s="51"/>
      <c r="G120" s="51"/>
      <c r="H120" s="49"/>
      <c r="I120" s="25" t="s">
        <v>354</v>
      </c>
      <c r="J120" s="95"/>
      <c r="K120" s="48"/>
      <c r="Q120" s="84"/>
    </row>
    <row r="121" spans="2:17" ht="67.5" customHeight="1" x14ac:dyDescent="0.25">
      <c r="B121" s="69"/>
      <c r="C121" s="52"/>
      <c r="D121" s="51" t="s">
        <v>178</v>
      </c>
      <c r="E121" s="51" t="s">
        <v>179</v>
      </c>
      <c r="F121" s="6" t="s">
        <v>180</v>
      </c>
      <c r="G121" s="6" t="s">
        <v>181</v>
      </c>
      <c r="H121" s="7" t="s">
        <v>82</v>
      </c>
      <c r="I121" s="8" t="s">
        <v>365</v>
      </c>
      <c r="J121" s="96" t="str">
        <f ca="1">IF(K121="","",IF(OR(K121="Completata",K121="Già vigente"),IF(F121="Conclusione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dell'AgID"),IF(K121="Non di competenza dell'Ente","Non di competenza dell'Ente",IF(K121="Nessuna azione prevista per l'Ente","Nessuna azione prevista per l'Ente",IF(OR(K121="In attuazione",K121="Pianificata",K121="Da attuare",K121="Non completata"),IF(H121="Linee di azione vigenti","Tempestivamente",IF(AND(K121="Non completata",F121="In caso di partecipazione al programma Smarter Italy, definire i fabbisogni: Salute e benessere, Valorizzazione dei beni culturali, Protezione dell’ambiente"),"Attualmente non programmato",IF(OR(LEFT(H121,3)="da",NOT(ISERROR(FIND("da ",H121)))),"Entro la scadenza del Piano Triennale per l’Informatica dell’AgID",IF(Q121&lt;TODAY(),"Tempestivamente",PROPER(H121))))))))))</f>
        <v>Non di competenza dell'Ente</v>
      </c>
      <c r="K121" s="9" t="s">
        <v>65</v>
      </c>
      <c r="Q121" s="83">
        <f t="shared" ref="Q121:Q150" si="20">IF(ISERROR(FIND("gennaio", H121))=FALSE, DATE(VALUE(RIGHT(H121,4)),1,31), IF(ISERROR(FIND("febbraio", H121))=FALSE, DATE(VALUE(RIGHT(H121,4)),2,28), IF(ISERROR(FIND("marzo", H121))=FALSE, DATE(VALUE(RIGHT(H121,4)),3,31), IF(ISERROR(FIND("aprile", H121))=FALSE, DATE(VALUE(RIGHT(H121,4)),4,30), IF(ISERROR(FIND("maggio", H121))=FALSE, DATE(VALUE(RIGHT(H121,4)),5,31), IF(ISERROR(FIND("giugno", H121))=FALSE, DATE(VALUE(RIGHT(H121,4)),6,30), IF(ISERROR(FIND("luglio", H121))=FALSE, DATE(VALUE(RIGHT(H121,4)),7,31), IF(ISERROR(FIND("agosto", H121))=FALSE, DATE(VALUE(RIGHT(H121,4)),8,31), IF(ISERROR(FIND("settembre", H121))=FALSE, DATE(VALUE(RIGHT(H121,4)),9,30), IF(ISERROR(FIND("ottobre", H121))=FALSE, DATE(VALUE(RIGHT(H121,4)),10,31), IF(ISERROR(FIND("novembre", H121))=FALSE, DATE(VALUE(RIGHT(H121,4)),11,30), IF(ISERROR(FIND("dicembre", H121))=FALSE, DATE(VALUE(RIGHT(H121,4)),12,31), ""))))))))))))</f>
        <v>45688</v>
      </c>
    </row>
    <row r="122" spans="2:17" ht="36.75" customHeight="1" x14ac:dyDescent="0.25">
      <c r="B122" s="69"/>
      <c r="C122" s="52"/>
      <c r="D122" s="51"/>
      <c r="E122" s="51"/>
      <c r="F122" s="51" t="s">
        <v>327</v>
      </c>
      <c r="G122" s="51" t="s">
        <v>182</v>
      </c>
      <c r="H122" s="49" t="s">
        <v>82</v>
      </c>
      <c r="I122" s="25" t="s">
        <v>353</v>
      </c>
      <c r="J122" s="93" t="str">
        <f t="shared" ref="J122:J130" ca="1" si="21">IF(K122="","",IF(OR(K122="Completata",K122="Già vigente"),IF(F122="Conclusione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dell'AgID"),IF(K122="Non di competenza dell'Ente","Non di competenza dell'Ente",IF(K122="Nessuna azione prevista per l'Ente","Nessuna azione prevista per l'Ente",IF(OR(K122="In attuazione",K122="Pianificata",K122="Da attuare",K122="Non completata"),IF(H122="Linee di azione vigenti","Tempestivamente",IF(AND(K122="Non completata",F122="In caso di partecipazione al programma Smarter Italy, definire i fabbisogni: Salute e benessere, Valorizzazione dei beni culturali, Protezione dell’ambiente"),"Attualmente non programmato",IF(OR(LEFT(H122,3)="da",NOT(ISERROR(FIND("da ",H122)))),"Entro la scadenza del Piano Triennale per l’Informatica dell’AgID",IF(Q122&lt;TODAY(),"Tempestivamente",PROPER(H122))))))))))</f>
        <v>Non di competenza dell'Ente</v>
      </c>
      <c r="K122" s="50" t="s">
        <v>65</v>
      </c>
      <c r="Q122" s="84">
        <f t="shared" si="20"/>
        <v>45688</v>
      </c>
    </row>
    <row r="123" spans="2:17" ht="30.75" customHeight="1" x14ac:dyDescent="0.25">
      <c r="B123" s="69"/>
      <c r="C123" s="52"/>
      <c r="D123" s="51"/>
      <c r="E123" s="51"/>
      <c r="F123" s="51"/>
      <c r="G123" s="51"/>
      <c r="H123" s="49"/>
      <c r="I123" s="25" t="s">
        <v>354</v>
      </c>
      <c r="J123" s="95"/>
      <c r="K123" s="50"/>
      <c r="Q123" s="84"/>
    </row>
    <row r="124" spans="2:17" ht="66.75" customHeight="1" x14ac:dyDescent="0.25">
      <c r="B124" s="69"/>
      <c r="C124" s="52" t="s">
        <v>9</v>
      </c>
      <c r="D124" s="51" t="s">
        <v>183</v>
      </c>
      <c r="E124" s="51" t="s">
        <v>184</v>
      </c>
      <c r="F124" s="6" t="s">
        <v>189</v>
      </c>
      <c r="G124" s="6" t="s">
        <v>186</v>
      </c>
      <c r="H124" s="34" t="s">
        <v>239</v>
      </c>
      <c r="I124" s="8" t="s">
        <v>365</v>
      </c>
      <c r="J124" s="96" t="str">
        <f t="shared" ca="1" si="21"/>
        <v>Tempestivamente</v>
      </c>
      <c r="K124" s="9" t="s">
        <v>413</v>
      </c>
      <c r="Q124" s="83" t="str">
        <f t="shared" si="20"/>
        <v/>
      </c>
    </row>
    <row r="125" spans="2:17" ht="72.75" customHeight="1" x14ac:dyDescent="0.25">
      <c r="B125" s="69"/>
      <c r="C125" s="52"/>
      <c r="D125" s="51"/>
      <c r="E125" s="51"/>
      <c r="F125" s="6" t="s">
        <v>190</v>
      </c>
      <c r="G125" s="6" t="s">
        <v>187</v>
      </c>
      <c r="H125" s="34" t="s">
        <v>239</v>
      </c>
      <c r="I125" s="25" t="s">
        <v>353</v>
      </c>
      <c r="J125" s="96" t="str">
        <f t="shared" ca="1" si="21"/>
        <v>Tempestivamente</v>
      </c>
      <c r="K125" s="9" t="s">
        <v>413</v>
      </c>
      <c r="Q125" s="83" t="str">
        <f t="shared" si="20"/>
        <v/>
      </c>
    </row>
    <row r="126" spans="2:17" ht="82.5" customHeight="1" x14ac:dyDescent="0.25">
      <c r="B126" s="69"/>
      <c r="C126" s="52"/>
      <c r="D126" s="51"/>
      <c r="E126" s="51"/>
      <c r="F126" s="6" t="s">
        <v>191</v>
      </c>
      <c r="G126" s="6" t="s">
        <v>188</v>
      </c>
      <c r="H126" s="34" t="s">
        <v>239</v>
      </c>
      <c r="I126" s="25" t="s">
        <v>354</v>
      </c>
      <c r="J126" s="96" t="str">
        <f t="shared" ca="1" si="21"/>
        <v>Tempestivamente</v>
      </c>
      <c r="K126" s="9" t="s">
        <v>413</v>
      </c>
      <c r="Q126" s="83" t="str">
        <f t="shared" si="20"/>
        <v/>
      </c>
    </row>
    <row r="127" spans="2:17" ht="73.5" customHeight="1" x14ac:dyDescent="0.25">
      <c r="B127" s="69"/>
      <c r="C127" s="52"/>
      <c r="D127" s="51"/>
      <c r="E127" s="51" t="s">
        <v>185</v>
      </c>
      <c r="F127" s="51" t="s">
        <v>194</v>
      </c>
      <c r="G127" s="51" t="s">
        <v>193</v>
      </c>
      <c r="H127" s="49" t="s">
        <v>192</v>
      </c>
      <c r="I127" s="8" t="s">
        <v>365</v>
      </c>
      <c r="J127" s="93" t="str">
        <f t="shared" ca="1" si="21"/>
        <v>Entro la scadenza del Piano Triennale per l’Informatica dell’AgID</v>
      </c>
      <c r="K127" s="50" t="s">
        <v>413</v>
      </c>
      <c r="Q127" s="84">
        <f t="shared" ref="Q127:Q133" si="22">IF(ISERROR(FIND("gennaio", H127))=FALSE, DATE(VALUE(RIGHT(H127,4)),1,31), IF(ISERROR(FIND("febbraio", H127))=FALSE, DATE(VALUE(RIGHT(H127,4)),2,28), IF(ISERROR(FIND("marzo", H127))=FALSE, DATE(VALUE(RIGHT(H127,4)),3,31), IF(ISERROR(FIND("aprile", H127))=FALSE, DATE(VALUE(RIGHT(H127,4)),4,30), IF(ISERROR(FIND("maggio", H127))=FALSE, DATE(VALUE(RIGHT(H127,4)),5,31), IF(ISERROR(FIND("giugno", H127))=FALSE, DATE(VALUE(RIGHT(H127,4)),6,30), IF(ISERROR(FIND("luglio", H127))=FALSE, DATE(VALUE(RIGHT(H127,4)),7,31), IF(ISERROR(FIND("agosto", H127))=FALSE, DATE(VALUE(RIGHT(H127,4)),8,31), IF(ISERROR(FIND("settembre", H127))=FALSE, DATE(VALUE(RIGHT(H127,4)),9,30), IF(ISERROR(FIND("ottobre", H127))=FALSE, DATE(VALUE(RIGHT(H127,4)),10,31), IF(ISERROR(FIND("novembre", H127))=FALSE, DATE(VALUE(RIGHT(H127,4)),11,30), IF(ISERROR(FIND("dicembre", H127))=FALSE, DATE(VALUE(RIGHT(H127,4)),12,31), ""))))))))))))</f>
        <v>45473</v>
      </c>
    </row>
    <row r="128" spans="2:17" ht="25.5" customHeight="1" x14ac:dyDescent="0.25">
      <c r="B128" s="69"/>
      <c r="C128" s="52"/>
      <c r="D128" s="51"/>
      <c r="E128" s="51"/>
      <c r="F128" s="51"/>
      <c r="G128" s="51"/>
      <c r="H128" s="49"/>
      <c r="I128" s="25" t="s">
        <v>353</v>
      </c>
      <c r="J128" s="94"/>
      <c r="K128" s="50"/>
      <c r="Q128" s="84"/>
    </row>
    <row r="129" spans="2:17" ht="35.25" customHeight="1" x14ac:dyDescent="0.25">
      <c r="B129" s="69"/>
      <c r="C129" s="52"/>
      <c r="D129" s="51"/>
      <c r="E129" s="51"/>
      <c r="F129" s="51"/>
      <c r="G129" s="51"/>
      <c r="H129" s="49"/>
      <c r="I129" s="25" t="s">
        <v>354</v>
      </c>
      <c r="J129" s="95"/>
      <c r="K129" s="50"/>
      <c r="Q129" s="84"/>
    </row>
    <row r="130" spans="2:17" ht="68.25" customHeight="1" x14ac:dyDescent="0.25">
      <c r="B130" s="69"/>
      <c r="C130" s="52"/>
      <c r="D130" s="51" t="s">
        <v>195</v>
      </c>
      <c r="E130" s="51" t="s">
        <v>199</v>
      </c>
      <c r="F130" s="51" t="s">
        <v>201</v>
      </c>
      <c r="G130" s="51" t="s">
        <v>200</v>
      </c>
      <c r="H130" s="49" t="s">
        <v>192</v>
      </c>
      <c r="I130" s="8" t="s">
        <v>365</v>
      </c>
      <c r="J130" s="93" t="str">
        <f t="shared" ca="1" si="21"/>
        <v>Entro la scadenza del Piano Triennale per l’Informatica dell’AgID</v>
      </c>
      <c r="K130" s="50" t="s">
        <v>413</v>
      </c>
      <c r="Q130" s="84">
        <f t="shared" si="22"/>
        <v>45473</v>
      </c>
    </row>
    <row r="131" spans="2:17" ht="37.5" customHeight="1" x14ac:dyDescent="0.25">
      <c r="B131" s="69"/>
      <c r="C131" s="52"/>
      <c r="D131" s="51"/>
      <c r="E131" s="51"/>
      <c r="F131" s="51"/>
      <c r="G131" s="51"/>
      <c r="H131" s="49"/>
      <c r="I131" s="25" t="s">
        <v>353</v>
      </c>
      <c r="J131" s="94"/>
      <c r="K131" s="50"/>
      <c r="Q131" s="84"/>
    </row>
    <row r="132" spans="2:17" ht="33.75" customHeight="1" x14ac:dyDescent="0.25">
      <c r="B132" s="69"/>
      <c r="C132" s="52"/>
      <c r="D132" s="51"/>
      <c r="E132" s="51"/>
      <c r="F132" s="51"/>
      <c r="G132" s="51"/>
      <c r="H132" s="49"/>
      <c r="I132" s="25" t="s">
        <v>354</v>
      </c>
      <c r="J132" s="95"/>
      <c r="K132" s="50"/>
      <c r="Q132" s="84"/>
    </row>
    <row r="133" spans="2:17" ht="72.75" customHeight="1" x14ac:dyDescent="0.25">
      <c r="B133" s="69"/>
      <c r="C133" s="52"/>
      <c r="D133" s="51"/>
      <c r="E133" s="51" t="s">
        <v>198</v>
      </c>
      <c r="F133" s="56" t="s">
        <v>324</v>
      </c>
      <c r="G133" s="51"/>
      <c r="H133" s="49"/>
      <c r="I133" s="8" t="s">
        <v>365</v>
      </c>
      <c r="J133" s="93" t="str">
        <f t="shared" ref="J133" ca="1" si="23">IF(K133="","",IF(OR(K133="Completata",K133="Già vigente"),IF(F133="Conclusione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dell'AgID"),IF(K133="Non di competenza dell'Ente","Non di competenza dell'Ente",IF(K133="Nessuna azione prevista per l'Ente","Nessuna azione prevista per l'Ente",IF(OR(K133="In attuazione",K133="Pianificata",K133="Da attuare",K133="Non completata"),IF(H133="Linee di azione vigenti","Tempestivamente",IF(AND(K133="Non completata",F133="In caso di partecipazione al programma Smarter Italy, definire i fabbisogni: Salute e benessere, Valorizzazione dei beni culturali, Protezione dell’ambiente"),"Attualmente non programmato",IF(OR(LEFT(H133,3)="da",NOT(ISERROR(FIND("da ",H133)))),"Entro la scadenza del Piano Triennale per l’Informatica dell’AgID",IF(Q133&lt;TODAY(),"Tempestivamente",PROPER(H133))))))))))</f>
        <v>Nessuna azione prevista per l'Ente</v>
      </c>
      <c r="K133" s="50" t="s">
        <v>382</v>
      </c>
      <c r="Q133" s="84" t="str">
        <f t="shared" si="22"/>
        <v/>
      </c>
    </row>
    <row r="134" spans="2:17" ht="27" customHeight="1" x14ac:dyDescent="0.25">
      <c r="B134" s="69"/>
      <c r="C134" s="52"/>
      <c r="D134" s="51"/>
      <c r="E134" s="51"/>
      <c r="F134" s="56"/>
      <c r="G134" s="51"/>
      <c r="H134" s="49"/>
      <c r="I134" s="25" t="s">
        <v>353</v>
      </c>
      <c r="J134" s="94"/>
      <c r="K134" s="50"/>
      <c r="Q134" s="84"/>
    </row>
    <row r="135" spans="2:17" ht="48.75" customHeight="1" x14ac:dyDescent="0.25">
      <c r="B135" s="69"/>
      <c r="C135" s="52"/>
      <c r="D135" s="51"/>
      <c r="E135" s="51"/>
      <c r="F135" s="56"/>
      <c r="G135" s="51"/>
      <c r="H135" s="49"/>
      <c r="I135" s="25" t="s">
        <v>354</v>
      </c>
      <c r="J135" s="95"/>
      <c r="K135" s="50"/>
      <c r="Q135" s="84"/>
    </row>
    <row r="136" spans="2:17" ht="45" customHeight="1" x14ac:dyDescent="0.25">
      <c r="B136" s="69"/>
      <c r="C136" s="52"/>
      <c r="D136" s="51"/>
      <c r="E136" s="51" t="s">
        <v>197</v>
      </c>
      <c r="F136" s="6" t="s">
        <v>329</v>
      </c>
      <c r="G136" s="6" t="s">
        <v>202</v>
      </c>
      <c r="H136" s="7" t="s">
        <v>167</v>
      </c>
      <c r="I136" s="54" t="s">
        <v>377</v>
      </c>
      <c r="J136" s="100" t="str">
        <f t="shared" ref="J136:J153" ca="1" si="24">IF(K136="","",IF(OR(K136="Completata",K136="Già vigente"),IF(F136="Conclusione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dell'AgID"),IF(K136="Non di competenza dell'Ente","Non di competenza dell'Ente",IF(K136="Nessuna azione prevista per l'Ente","Nessuna azione prevista per l'Ente",IF(OR(K136="In attuazione",K136="Pianificata",K136="Da attuare",K136="Non completata"),IF(H136="Linee di azione vigenti","Tempestivamente",IF(AND(K136="Non completata",F136="In caso di partecipazione al programma Smarter Italy, definire i fabbisogni: Salute e benessere, Valorizzazione dei beni culturali, Protezione dell’ambiente"),"Attualmente non programmato",IF(OR(LEFT(H136,3)="da",NOT(ISERROR(FIND("da ",H136)))),"Entro la scadenza del Piano Triennale per l’Informatica dell’AgID",IF(Q136&lt;TODAY(),"Tempestivamente",PROPER(H136))))))))))</f>
        <v>Non di competenza dell'Ente</v>
      </c>
      <c r="K136" s="9" t="s">
        <v>65</v>
      </c>
      <c r="Q136" s="83">
        <f t="shared" si="20"/>
        <v>45657</v>
      </c>
    </row>
    <row r="137" spans="2:17" ht="45" customHeight="1" x14ac:dyDescent="0.25">
      <c r="B137" s="69"/>
      <c r="C137" s="52"/>
      <c r="D137" s="51"/>
      <c r="E137" s="51"/>
      <c r="F137" s="6" t="s">
        <v>330</v>
      </c>
      <c r="G137" s="6" t="s">
        <v>203</v>
      </c>
      <c r="H137" s="7" t="s">
        <v>167</v>
      </c>
      <c r="I137" s="55"/>
      <c r="J137" s="100" t="str">
        <f t="shared" ca="1" si="24"/>
        <v>Non di competenza dell'Ente</v>
      </c>
      <c r="K137" s="9" t="s">
        <v>65</v>
      </c>
      <c r="Q137" s="83">
        <f t="shared" si="20"/>
        <v>45657</v>
      </c>
    </row>
    <row r="138" spans="2:17" ht="45" customHeight="1" x14ac:dyDescent="0.25">
      <c r="B138" s="69"/>
      <c r="C138" s="52"/>
      <c r="D138" s="51"/>
      <c r="E138" s="51"/>
      <c r="F138" s="6" t="s">
        <v>331</v>
      </c>
      <c r="G138" s="6" t="s">
        <v>204</v>
      </c>
      <c r="H138" s="7" t="s">
        <v>167</v>
      </c>
      <c r="I138" s="55"/>
      <c r="J138" s="100" t="str">
        <f t="shared" ca="1" si="24"/>
        <v>Non di competenza dell'Ente</v>
      </c>
      <c r="K138" s="9" t="s">
        <v>65</v>
      </c>
      <c r="Q138" s="83">
        <f t="shared" si="20"/>
        <v>45657</v>
      </c>
    </row>
    <row r="139" spans="2:17" ht="47.25" customHeight="1" x14ac:dyDescent="0.25">
      <c r="B139" s="69"/>
      <c r="C139" s="52"/>
      <c r="D139" s="51"/>
      <c r="E139" s="51"/>
      <c r="F139" s="6" t="s">
        <v>216</v>
      </c>
      <c r="G139" s="6" t="s">
        <v>205</v>
      </c>
      <c r="H139" s="37" t="s">
        <v>167</v>
      </c>
      <c r="I139" s="55"/>
      <c r="J139" s="100" t="str">
        <f t="shared" ca="1" si="24"/>
        <v>Non di competenza dell'Ente</v>
      </c>
      <c r="K139" s="9" t="s">
        <v>65</v>
      </c>
      <c r="Q139" s="83">
        <f t="shared" si="20"/>
        <v>45657</v>
      </c>
    </row>
    <row r="140" spans="2:17" ht="60" customHeight="1" x14ac:dyDescent="0.25">
      <c r="B140" s="69"/>
      <c r="C140" s="52"/>
      <c r="D140" s="51"/>
      <c r="E140" s="51"/>
      <c r="F140" s="6" t="s">
        <v>332</v>
      </c>
      <c r="G140" s="6" t="s">
        <v>206</v>
      </c>
      <c r="H140" s="7" t="s">
        <v>172</v>
      </c>
      <c r="I140" s="55"/>
      <c r="J140" s="100" t="str">
        <f t="shared" ca="1" si="24"/>
        <v>Non di competenza dell'Ente</v>
      </c>
      <c r="K140" s="9" t="s">
        <v>65</v>
      </c>
      <c r="Q140" s="83">
        <f t="shared" si="20"/>
        <v>46022</v>
      </c>
    </row>
    <row r="141" spans="2:17" ht="60" customHeight="1" x14ac:dyDescent="0.25">
      <c r="B141" s="69"/>
      <c r="C141" s="52"/>
      <c r="D141" s="51"/>
      <c r="E141" s="51"/>
      <c r="F141" s="6" t="s">
        <v>328</v>
      </c>
      <c r="G141" s="6" t="s">
        <v>207</v>
      </c>
      <c r="H141" s="7" t="s">
        <v>172</v>
      </c>
      <c r="I141" s="55"/>
      <c r="J141" s="100" t="str">
        <f t="shared" ca="1" si="24"/>
        <v>Non di competenza dell'Ente</v>
      </c>
      <c r="K141" s="9" t="s">
        <v>65</v>
      </c>
      <c r="Q141" s="83">
        <f t="shared" si="20"/>
        <v>46022</v>
      </c>
    </row>
    <row r="142" spans="2:17" ht="47.25" customHeight="1" x14ac:dyDescent="0.25">
      <c r="B142" s="69"/>
      <c r="C142" s="52"/>
      <c r="D142" s="51"/>
      <c r="E142" s="51"/>
      <c r="F142" s="6" t="s">
        <v>333</v>
      </c>
      <c r="G142" s="6" t="s">
        <v>208</v>
      </c>
      <c r="H142" s="7" t="s">
        <v>172</v>
      </c>
      <c r="I142" s="25" t="s">
        <v>353</v>
      </c>
      <c r="J142" s="100" t="str">
        <f t="shared" ca="1" si="24"/>
        <v>Non di competenza dell'Ente</v>
      </c>
      <c r="K142" s="9" t="s">
        <v>65</v>
      </c>
      <c r="Q142" s="83">
        <f t="shared" si="20"/>
        <v>46022</v>
      </c>
    </row>
    <row r="143" spans="2:17" ht="44.25" customHeight="1" x14ac:dyDescent="0.25">
      <c r="B143" s="69"/>
      <c r="C143" s="52"/>
      <c r="D143" s="51"/>
      <c r="E143" s="51"/>
      <c r="F143" s="6" t="s">
        <v>334</v>
      </c>
      <c r="G143" s="6" t="s">
        <v>209</v>
      </c>
      <c r="H143" s="7" t="s">
        <v>172</v>
      </c>
      <c r="I143" s="25" t="s">
        <v>354</v>
      </c>
      <c r="J143" s="100" t="str">
        <f t="shared" ca="1" si="24"/>
        <v>Non di competenza dell'Ente</v>
      </c>
      <c r="K143" s="9" t="s">
        <v>65</v>
      </c>
      <c r="Q143" s="83">
        <f t="shared" si="20"/>
        <v>46022</v>
      </c>
    </row>
    <row r="144" spans="2:17" ht="45.75" customHeight="1" x14ac:dyDescent="0.25">
      <c r="B144" s="69"/>
      <c r="C144" s="52"/>
      <c r="D144" s="51"/>
      <c r="E144" s="51"/>
      <c r="F144" s="6" t="s">
        <v>217</v>
      </c>
      <c r="G144" s="6" t="s">
        <v>210</v>
      </c>
      <c r="H144" s="37" t="s">
        <v>172</v>
      </c>
      <c r="I144" s="55"/>
      <c r="J144" s="100" t="str">
        <f t="shared" ca="1" si="24"/>
        <v>Non di competenza dell'Ente</v>
      </c>
      <c r="K144" s="9" t="s">
        <v>65</v>
      </c>
      <c r="Q144" s="83">
        <f t="shared" si="20"/>
        <v>46022</v>
      </c>
    </row>
    <row r="145" spans="2:17" ht="60" customHeight="1" x14ac:dyDescent="0.25">
      <c r="B145" s="69"/>
      <c r="C145" s="52"/>
      <c r="D145" s="51"/>
      <c r="E145" s="51"/>
      <c r="F145" s="6" t="s">
        <v>335</v>
      </c>
      <c r="G145" s="6" t="s">
        <v>211</v>
      </c>
      <c r="H145" s="7" t="s">
        <v>163</v>
      </c>
      <c r="I145" s="55"/>
      <c r="J145" s="100" t="str">
        <f t="shared" ca="1" si="24"/>
        <v>Non di competenza dell'Ente</v>
      </c>
      <c r="K145" s="9" t="s">
        <v>65</v>
      </c>
      <c r="Q145" s="83">
        <f t="shared" si="20"/>
        <v>46387</v>
      </c>
    </row>
    <row r="146" spans="2:17" ht="60" customHeight="1" x14ac:dyDescent="0.25">
      <c r="B146" s="69"/>
      <c r="C146" s="52"/>
      <c r="D146" s="51"/>
      <c r="E146" s="51"/>
      <c r="F146" s="6" t="s">
        <v>336</v>
      </c>
      <c r="G146" s="6" t="s">
        <v>212</v>
      </c>
      <c r="H146" s="7" t="s">
        <v>163</v>
      </c>
      <c r="I146" s="55"/>
      <c r="J146" s="100" t="str">
        <f t="shared" ca="1" si="24"/>
        <v>Non di competenza dell'Ente</v>
      </c>
      <c r="K146" s="9" t="s">
        <v>65</v>
      </c>
      <c r="Q146" s="83">
        <f t="shared" si="20"/>
        <v>46387</v>
      </c>
    </row>
    <row r="147" spans="2:17" ht="60" customHeight="1" x14ac:dyDescent="0.25">
      <c r="B147" s="69"/>
      <c r="C147" s="52"/>
      <c r="D147" s="51"/>
      <c r="E147" s="51"/>
      <c r="F147" s="6" t="s">
        <v>337</v>
      </c>
      <c r="G147" s="6" t="s">
        <v>213</v>
      </c>
      <c r="H147" s="7" t="s">
        <v>163</v>
      </c>
      <c r="I147" s="55"/>
      <c r="J147" s="100" t="str">
        <f t="shared" ca="1" si="24"/>
        <v>Non di competenza dell'Ente</v>
      </c>
      <c r="K147" s="9" t="s">
        <v>65</v>
      </c>
      <c r="Q147" s="83">
        <f t="shared" si="20"/>
        <v>46387</v>
      </c>
    </row>
    <row r="148" spans="2:17" ht="45" customHeight="1" x14ac:dyDescent="0.25">
      <c r="B148" s="69"/>
      <c r="C148" s="52"/>
      <c r="D148" s="51"/>
      <c r="E148" s="51"/>
      <c r="F148" s="6" t="s">
        <v>338</v>
      </c>
      <c r="G148" s="6" t="s">
        <v>214</v>
      </c>
      <c r="H148" s="7" t="s">
        <v>163</v>
      </c>
      <c r="I148" s="55"/>
      <c r="J148" s="100" t="str">
        <f t="shared" ca="1" si="24"/>
        <v>Non di competenza dell'Ente</v>
      </c>
      <c r="K148" s="9" t="s">
        <v>65</v>
      </c>
      <c r="Q148" s="83">
        <f t="shared" si="20"/>
        <v>46387</v>
      </c>
    </row>
    <row r="149" spans="2:17" ht="54.75" customHeight="1" x14ac:dyDescent="0.25">
      <c r="B149" s="69"/>
      <c r="C149" s="52"/>
      <c r="D149" s="51"/>
      <c r="E149" s="51"/>
      <c r="F149" s="6" t="s">
        <v>218</v>
      </c>
      <c r="G149" s="6" t="s">
        <v>215</v>
      </c>
      <c r="H149" s="37" t="s">
        <v>163</v>
      </c>
      <c r="I149" s="55"/>
      <c r="J149" s="100" t="str">
        <f t="shared" ca="1" si="24"/>
        <v>Non di competenza dell'Ente</v>
      </c>
      <c r="K149" s="9" t="s">
        <v>65</v>
      </c>
      <c r="Q149" s="83">
        <f t="shared" si="20"/>
        <v>46387</v>
      </c>
    </row>
    <row r="150" spans="2:17" ht="64.5" customHeight="1" x14ac:dyDescent="0.25">
      <c r="B150" s="69"/>
      <c r="C150" s="52"/>
      <c r="D150" s="51"/>
      <c r="E150" s="51" t="s">
        <v>196</v>
      </c>
      <c r="F150" s="56" t="s">
        <v>324</v>
      </c>
      <c r="G150" s="51"/>
      <c r="H150" s="49"/>
      <c r="I150" s="8" t="s">
        <v>365</v>
      </c>
      <c r="J150" s="93" t="str">
        <f t="shared" ca="1" si="24"/>
        <v>Nessuna azione prevista per l'Ente</v>
      </c>
      <c r="K150" s="50" t="s">
        <v>382</v>
      </c>
      <c r="Q150" s="84" t="str">
        <f t="shared" si="20"/>
        <v/>
      </c>
    </row>
    <row r="151" spans="2:17" ht="42" customHeight="1" x14ac:dyDescent="0.25">
      <c r="B151" s="69"/>
      <c r="C151" s="52"/>
      <c r="D151" s="51"/>
      <c r="E151" s="51"/>
      <c r="F151" s="56"/>
      <c r="G151" s="51"/>
      <c r="H151" s="49"/>
      <c r="I151" s="25" t="s">
        <v>353</v>
      </c>
      <c r="J151" s="94"/>
      <c r="K151" s="50"/>
      <c r="Q151" s="84"/>
    </row>
    <row r="152" spans="2:17" ht="43.5" customHeight="1" x14ac:dyDescent="0.25">
      <c r="B152" s="69"/>
      <c r="C152" s="52"/>
      <c r="D152" s="51"/>
      <c r="E152" s="51"/>
      <c r="F152" s="56"/>
      <c r="G152" s="51"/>
      <c r="H152" s="49"/>
      <c r="I152" s="25" t="s">
        <v>354</v>
      </c>
      <c r="J152" s="95"/>
      <c r="K152" s="50"/>
      <c r="Q152" s="84"/>
    </row>
    <row r="153" spans="2:17" ht="71.25" customHeight="1" x14ac:dyDescent="0.25">
      <c r="B153" s="69"/>
      <c r="C153" s="52"/>
      <c r="D153" s="51" t="s">
        <v>219</v>
      </c>
      <c r="E153" s="51" t="s">
        <v>220</v>
      </c>
      <c r="F153" s="51" t="s">
        <v>222</v>
      </c>
      <c r="G153" s="51" t="s">
        <v>221</v>
      </c>
      <c r="H153" s="49" t="s">
        <v>70</v>
      </c>
      <c r="I153" s="8" t="s">
        <v>365</v>
      </c>
      <c r="J153" s="93" t="str">
        <f t="shared" ca="1" si="24"/>
        <v>Entro la scadenza del Piano Triennale per l’Informatica dell’AgID</v>
      </c>
      <c r="K153" s="50" t="s">
        <v>413</v>
      </c>
      <c r="Q153" s="84">
        <f t="shared" ref="Q153" si="25">IF(ISERROR(FIND("gennaio", H153))=FALSE, DATE(VALUE(RIGHT(H153,4)),1,31), IF(ISERROR(FIND("febbraio", H153))=FALSE, DATE(VALUE(RIGHT(H153,4)),2,28), IF(ISERROR(FIND("marzo", H153))=FALSE, DATE(VALUE(RIGHT(H153,4)),3,31), IF(ISERROR(FIND("aprile", H153))=FALSE, DATE(VALUE(RIGHT(H153,4)),4,30), IF(ISERROR(FIND("maggio", H153))=FALSE, DATE(VALUE(RIGHT(H153,4)),5,31), IF(ISERROR(FIND("giugno", H153))=FALSE, DATE(VALUE(RIGHT(H153,4)),6,30), IF(ISERROR(FIND("luglio", H153))=FALSE, DATE(VALUE(RIGHT(H153,4)),7,31), IF(ISERROR(FIND("agosto", H153))=FALSE, DATE(VALUE(RIGHT(H153,4)),8,31), IF(ISERROR(FIND("settembre", H153))=FALSE, DATE(VALUE(RIGHT(H153,4)),9,30), IF(ISERROR(FIND("ottobre", H153))=FALSE, DATE(VALUE(RIGHT(H153,4)),10,31), IF(ISERROR(FIND("novembre", H153))=FALSE, DATE(VALUE(RIGHT(H153,4)),11,30), IF(ISERROR(FIND("dicembre", H153))=FALSE, DATE(VALUE(RIGHT(H153,4)),12,31), ""))))))))))))</f>
        <v>45322</v>
      </c>
    </row>
    <row r="154" spans="2:17" ht="45" customHeight="1" x14ac:dyDescent="0.25">
      <c r="B154" s="69"/>
      <c r="C154" s="52"/>
      <c r="D154" s="51"/>
      <c r="E154" s="51"/>
      <c r="F154" s="51"/>
      <c r="G154" s="51"/>
      <c r="H154" s="49"/>
      <c r="I154" s="25" t="s">
        <v>353</v>
      </c>
      <c r="J154" s="94"/>
      <c r="K154" s="50"/>
      <c r="Q154" s="84"/>
    </row>
    <row r="155" spans="2:17" ht="39" customHeight="1" x14ac:dyDescent="0.25">
      <c r="B155" s="69"/>
      <c r="C155" s="52"/>
      <c r="D155" s="51"/>
      <c r="E155" s="51"/>
      <c r="F155" s="51"/>
      <c r="G155" s="51"/>
      <c r="H155" s="49"/>
      <c r="I155" s="11" t="s">
        <v>354</v>
      </c>
      <c r="J155" s="95"/>
      <c r="K155" s="50"/>
      <c r="Q155" s="84"/>
    </row>
    <row r="156" spans="2:17" ht="60" x14ac:dyDescent="0.25">
      <c r="B156" s="69"/>
      <c r="C156" s="52"/>
      <c r="D156" s="51" t="s">
        <v>223</v>
      </c>
      <c r="E156" s="6" t="s">
        <v>224</v>
      </c>
      <c r="F156" s="6" t="s">
        <v>339</v>
      </c>
      <c r="G156" s="6" t="s">
        <v>228</v>
      </c>
      <c r="H156" s="6" t="s">
        <v>172</v>
      </c>
      <c r="I156" s="14"/>
      <c r="J156" s="96" t="str">
        <f t="shared" ref="J156:J166" ca="1" si="26">IF(K156="","",IF(OR(K156="Completata",K156="Già vigente"),IF(F156="Conclusione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dell'AgID"),IF(K156="Non di competenza dell'Ente","Non di competenza dell'Ente",IF(K156="Nessuna azione prevista per l'Ente","Nessuna azione prevista per l'Ente",IF(OR(K156="In attuazione",K156="Pianificata",K156="Da attuare",K156="Non completata"),IF(H156="Linee di azione vigenti","Tempestivamente",IF(AND(K156="Non completata",F156="In caso di partecipazione al programma Smarter Italy, definire i fabbisogni: Salute e benessere, Valorizzazione dei beni culturali, Protezione dell’ambiente"),"Attualmente non programmato",IF(OR(LEFT(H156,3)="da",NOT(ISERROR(FIND("da ",H156)))),"Entro la scadenza del Piano Triennale per l’Informatica dell’AgID",IF(Q156&lt;TODAY(),"Tempestivamente",PROPER(H156))))))))))</f>
        <v>Entro Dicembre 2025</v>
      </c>
      <c r="K156" s="9" t="s">
        <v>413</v>
      </c>
      <c r="Q156" s="83">
        <f t="shared" ref="Q156:Q166" si="27">IF(ISERROR(FIND("gennaio", H156))=FALSE, DATE(VALUE(RIGHT(H156,4)),1,31), IF(ISERROR(FIND("febbraio", H156))=FALSE, DATE(VALUE(RIGHT(H156,4)),2,28), IF(ISERROR(FIND("marzo", H156))=FALSE, DATE(VALUE(RIGHT(H156,4)),3,31), IF(ISERROR(FIND("aprile", H156))=FALSE, DATE(VALUE(RIGHT(H156,4)),4,30), IF(ISERROR(FIND("maggio", H156))=FALSE, DATE(VALUE(RIGHT(H156,4)),5,31), IF(ISERROR(FIND("giugno", H156))=FALSE, DATE(VALUE(RIGHT(H156,4)),6,30), IF(ISERROR(FIND("luglio", H156))=FALSE, DATE(VALUE(RIGHT(H156,4)),7,31), IF(ISERROR(FIND("agosto", H156))=FALSE, DATE(VALUE(RIGHT(H156,4)),8,31), IF(ISERROR(FIND("settembre", H156))=FALSE, DATE(VALUE(RIGHT(H156,4)),9,30), IF(ISERROR(FIND("ottobre", H156))=FALSE, DATE(VALUE(RIGHT(H156,4)),10,31), IF(ISERROR(FIND("novembre", H156))=FALSE, DATE(VALUE(RIGHT(H156,4)),11,30), IF(ISERROR(FIND("dicembre", H156))=FALSE, DATE(VALUE(RIGHT(H156,4)),12,31), ""))))))))))))</f>
        <v>46022</v>
      </c>
    </row>
    <row r="157" spans="2:17" ht="45" x14ac:dyDescent="0.25">
      <c r="B157" s="69"/>
      <c r="C157" s="52"/>
      <c r="D157" s="51"/>
      <c r="E157" s="6" t="s">
        <v>225</v>
      </c>
      <c r="F157" s="6" t="s">
        <v>341</v>
      </c>
      <c r="G157" s="6" t="s">
        <v>229</v>
      </c>
      <c r="H157" s="6" t="s">
        <v>172</v>
      </c>
      <c r="I157" s="6"/>
      <c r="J157" s="96" t="str">
        <f t="shared" ca="1" si="26"/>
        <v>Entro Dicembre 2025</v>
      </c>
      <c r="K157" s="9" t="s">
        <v>413</v>
      </c>
      <c r="Q157" s="83">
        <f t="shared" si="27"/>
        <v>46022</v>
      </c>
    </row>
    <row r="158" spans="2:17" ht="60" x14ac:dyDescent="0.25">
      <c r="B158" s="69"/>
      <c r="C158" s="52"/>
      <c r="D158" s="51"/>
      <c r="E158" s="6" t="s">
        <v>226</v>
      </c>
      <c r="F158" s="6" t="s">
        <v>340</v>
      </c>
      <c r="G158" s="6" t="s">
        <v>230</v>
      </c>
      <c r="H158" s="6" t="s">
        <v>172</v>
      </c>
      <c r="I158" s="6"/>
      <c r="J158" s="96" t="str">
        <f t="shared" ca="1" si="26"/>
        <v>Entro Dicembre 2025</v>
      </c>
      <c r="K158" s="9" t="s">
        <v>413</v>
      </c>
      <c r="Q158" s="83">
        <f t="shared" si="27"/>
        <v>46022</v>
      </c>
    </row>
    <row r="159" spans="2:17" ht="45" x14ac:dyDescent="0.25">
      <c r="B159" s="69"/>
      <c r="C159" s="52"/>
      <c r="D159" s="51"/>
      <c r="E159" s="6" t="s">
        <v>227</v>
      </c>
      <c r="F159" s="6" t="s">
        <v>232</v>
      </c>
      <c r="G159" s="6" t="s">
        <v>231</v>
      </c>
      <c r="H159" s="6" t="s">
        <v>163</v>
      </c>
      <c r="I159" s="6"/>
      <c r="J159" s="96" t="str">
        <f t="shared" ca="1" si="26"/>
        <v>Entro Dicembre 2026</v>
      </c>
      <c r="K159" s="9" t="s">
        <v>413</v>
      </c>
      <c r="Q159" s="83">
        <f t="shared" si="27"/>
        <v>46387</v>
      </c>
    </row>
    <row r="160" spans="2:17" ht="50.25" customHeight="1" x14ac:dyDescent="0.25">
      <c r="B160" s="69"/>
      <c r="C160" s="52"/>
      <c r="D160" s="6" t="s">
        <v>235</v>
      </c>
      <c r="E160" s="6" t="s">
        <v>236</v>
      </c>
      <c r="F160" s="6" t="s">
        <v>233</v>
      </c>
      <c r="G160" s="6" t="s">
        <v>234</v>
      </c>
      <c r="H160" s="6" t="s">
        <v>163</v>
      </c>
      <c r="I160" s="17"/>
      <c r="J160" s="96" t="str">
        <f t="shared" ca="1" si="26"/>
        <v>Entro Dicembre 2026</v>
      </c>
      <c r="K160" s="9" t="s">
        <v>413</v>
      </c>
      <c r="Q160" s="83">
        <f t="shared" si="27"/>
        <v>46387</v>
      </c>
    </row>
    <row r="161" spans="2:17" ht="65.25" customHeight="1" x14ac:dyDescent="0.25">
      <c r="B161" s="72" t="s">
        <v>14</v>
      </c>
      <c r="C161" s="52" t="s">
        <v>10</v>
      </c>
      <c r="D161" s="51" t="s">
        <v>237</v>
      </c>
      <c r="E161" s="51" t="s">
        <v>238</v>
      </c>
      <c r="F161" s="6" t="s">
        <v>245</v>
      </c>
      <c r="G161" s="13" t="s">
        <v>240</v>
      </c>
      <c r="H161" s="34" t="s">
        <v>239</v>
      </c>
      <c r="I161" s="8" t="s">
        <v>366</v>
      </c>
      <c r="J161" s="96" t="str">
        <f t="shared" ca="1" si="26"/>
        <v>Tempestivamente</v>
      </c>
      <c r="K161" s="9" t="s">
        <v>413</v>
      </c>
      <c r="Q161" s="83" t="str">
        <f t="shared" si="27"/>
        <v/>
      </c>
    </row>
    <row r="162" spans="2:17" ht="81.75" customHeight="1" x14ac:dyDescent="0.25">
      <c r="B162" s="72"/>
      <c r="C162" s="52"/>
      <c r="D162" s="51"/>
      <c r="E162" s="51"/>
      <c r="F162" s="6" t="s">
        <v>246</v>
      </c>
      <c r="G162" s="13" t="s">
        <v>241</v>
      </c>
      <c r="H162" s="34" t="s">
        <v>239</v>
      </c>
      <c r="I162" s="29" t="s">
        <v>346</v>
      </c>
      <c r="J162" s="96" t="str">
        <f t="shared" ca="1" si="26"/>
        <v>Non di competenza dell'Ente</v>
      </c>
      <c r="K162" s="9" t="s">
        <v>65</v>
      </c>
      <c r="Q162" s="83" t="str">
        <f t="shared" si="27"/>
        <v/>
      </c>
    </row>
    <row r="163" spans="2:17" ht="71.25" customHeight="1" x14ac:dyDescent="0.25">
      <c r="B163" s="72"/>
      <c r="C163" s="52"/>
      <c r="D163" s="51"/>
      <c r="E163" s="51"/>
      <c r="F163" s="6" t="s">
        <v>247</v>
      </c>
      <c r="G163" s="13" t="s">
        <v>242</v>
      </c>
      <c r="H163" s="34" t="s">
        <v>239</v>
      </c>
      <c r="I163" s="25" t="s">
        <v>347</v>
      </c>
      <c r="J163" s="96" t="str">
        <f t="shared" ca="1" si="26"/>
        <v>L'Ente ha realizzato questa linea di azione entro i termini previsti dal Piano Triennale per l'Informatica dell'AgID</v>
      </c>
      <c r="K163" s="9" t="s">
        <v>38</v>
      </c>
      <c r="Q163" s="83" t="str">
        <f t="shared" si="27"/>
        <v/>
      </c>
    </row>
    <row r="164" spans="2:17" ht="75.75" customHeight="1" x14ac:dyDescent="0.25">
      <c r="B164" s="72"/>
      <c r="C164" s="52"/>
      <c r="D164" s="51"/>
      <c r="E164" s="51"/>
      <c r="F164" s="6" t="s">
        <v>248</v>
      </c>
      <c r="G164" s="13" t="s">
        <v>243</v>
      </c>
      <c r="H164" s="34" t="s">
        <v>239</v>
      </c>
      <c r="I164" s="25" t="s">
        <v>348</v>
      </c>
      <c r="J164" s="96" t="str">
        <f t="shared" ca="1" si="26"/>
        <v>L'Ente ha realizzato questa linea di azione entro i termini previsti dal Piano Triennale per l'Informatica dell'AgID</v>
      </c>
      <c r="K164" s="9" t="s">
        <v>38</v>
      </c>
      <c r="Q164" s="83" t="str">
        <f t="shared" si="27"/>
        <v/>
      </c>
    </row>
    <row r="165" spans="2:17" ht="84" customHeight="1" x14ac:dyDescent="0.25">
      <c r="B165" s="72"/>
      <c r="C165" s="52"/>
      <c r="D165" s="51"/>
      <c r="E165" s="51"/>
      <c r="F165" s="6" t="s">
        <v>249</v>
      </c>
      <c r="G165" s="13" t="s">
        <v>244</v>
      </c>
      <c r="H165" s="34" t="s">
        <v>239</v>
      </c>
      <c r="I165" s="25" t="s">
        <v>367</v>
      </c>
      <c r="J165" s="96" t="str">
        <f t="shared" ca="1" si="26"/>
        <v>L'Ente ha realizzato questa linea di azione entro i termini previsti dal Piano Triennale per l'Informatica dell'AgID</v>
      </c>
      <c r="K165" s="9" t="s">
        <v>38</v>
      </c>
      <c r="Q165" s="83" t="str">
        <f t="shared" si="27"/>
        <v/>
      </c>
    </row>
    <row r="166" spans="2:17" ht="56.25" customHeight="1" x14ac:dyDescent="0.25">
      <c r="B166" s="72"/>
      <c r="C166" s="52"/>
      <c r="D166" s="51"/>
      <c r="E166" s="51"/>
      <c r="F166" s="6" t="s">
        <v>253</v>
      </c>
      <c r="G166" s="13" t="s">
        <v>250</v>
      </c>
      <c r="H166" s="7" t="s">
        <v>45</v>
      </c>
      <c r="I166" s="25" t="s">
        <v>368</v>
      </c>
      <c r="J166" s="96" t="str">
        <f t="shared" ca="1" si="26"/>
        <v>L'Ente ha realizzato questa linea di azione entro i termini previsti dal Piano Triennale per l'Informatica dell'AgID</v>
      </c>
      <c r="K166" s="9" t="s">
        <v>415</v>
      </c>
      <c r="Q166" s="83">
        <f t="shared" si="27"/>
        <v>45565</v>
      </c>
    </row>
    <row r="167" spans="2:17" ht="45" customHeight="1" x14ac:dyDescent="0.25">
      <c r="B167" s="72"/>
      <c r="C167" s="52"/>
      <c r="D167" s="51"/>
      <c r="E167" s="51"/>
      <c r="F167" s="59" t="s">
        <v>254</v>
      </c>
      <c r="G167" s="54" t="s">
        <v>251</v>
      </c>
      <c r="H167" s="59" t="s">
        <v>45</v>
      </c>
      <c r="I167" s="25" t="s">
        <v>369</v>
      </c>
      <c r="J167" s="93" t="str">
        <f ca="1">IF(K167="","",
    IF(OR(K167="Completata", K167="Già vigente"),
        "L'Ente ha realizzato questa linea di azione entro i termini previsti dal Piano Triennale per l'Informatica dell'AgID",
        IF(K167="Non di competenza dell'Ente",
            "Non di competenza dell'Ente",
            IF(K167="Nessuna azione prevista per l'Ente",
                "Nessuna azione prevista per l'Ente",
                IF(K167="Non completata",
                    IF(ISERROR(FIND("realizzazione e/o utilizzo di infrastrutture di prossimità", F167)),
                        IF(H167="Linee di azione vigenti",
                            "Tempestivamente",
                            IF(OR(LEFT(H167,3)="da", NOT(ISERROR(FIND("da ",H167)))),
                                "Entro la scadenza del Piano Triennale per l’Informatica dell’AgID",
                                IF(OR(LEFT(H167,5)="entro", NOT(ISERROR(FIND("entro ",H167)))),
                                    IF(Q167&lt;TODAY(),
                                        "Tempestivamente",
                                        PROPER(H167)
                                    ),
                                    ""
                                )
                            )
                        ),
                    "Attualmente non programmato"
                    ),
                IF(OR(K167="In attuazione", K167="Da attuare", K167="Pianificata"),
                    IF(H167="Linee di azione vigenti",
                        "Tempestivamente",
                        IF(OR(LEFT(H167,3)="da", NOT(ISERROR(FIND("da ",H167)))),
                            "Entro la scadenza del Piano Triennale per l’Informatica dell’AgID",
                            IF(OR(LEFT(H167,5)="entro", NOT(ISERROR(FIND("entro ",H167)))),
                                IF(Q167&lt;TODAY(),
                                    "Tempestivamente",
                                    PROPER(H167)
                                ),
                                ""
                            )
                        )
                    ),""
                )
                )
            )
        )
    )
)</f>
        <v>Attualmente non programmato</v>
      </c>
      <c r="K167" s="47" t="s">
        <v>413</v>
      </c>
      <c r="Q167" s="84">
        <f t="shared" ref="Q167" si="28">IF(ISERROR(FIND("gennaio", H167))=FALSE, DATE(VALUE(RIGHT(H167,4)),1,31), IF(ISERROR(FIND("febbraio", H167))=FALSE, DATE(VALUE(RIGHT(H167,4)),2,28), IF(ISERROR(FIND("marzo", H167))=FALSE, DATE(VALUE(RIGHT(H167,4)),3,31), IF(ISERROR(FIND("aprile", H167))=FALSE, DATE(VALUE(RIGHT(H167,4)),4,30), IF(ISERROR(FIND("maggio", H167))=FALSE, DATE(VALUE(RIGHT(H167,4)),5,31), IF(ISERROR(FIND("giugno", H167))=FALSE, DATE(VALUE(RIGHT(H167,4)),6,30), IF(ISERROR(FIND("luglio", H167))=FALSE, DATE(VALUE(RIGHT(H167,4)),7,31), IF(ISERROR(FIND("agosto", H167))=FALSE, DATE(VALUE(RIGHT(H167,4)),8,31), IF(ISERROR(FIND("settembre", H167))=FALSE, DATE(VALUE(RIGHT(H167,4)),9,30), IF(ISERROR(FIND("ottobre", H167))=FALSE, DATE(VALUE(RIGHT(H167,4)),10,31), IF(ISERROR(FIND("novembre", H167))=FALSE, DATE(VALUE(RIGHT(H167,4)),11,30), IF(ISERROR(FIND("dicembre", H167))=FALSE, DATE(VALUE(RIGHT(H167,4)),12,31), ""))))))))))))</f>
        <v>45565</v>
      </c>
    </row>
    <row r="168" spans="2:17" ht="48" customHeight="1" x14ac:dyDescent="0.25">
      <c r="B168" s="72"/>
      <c r="C168" s="52"/>
      <c r="D168" s="51"/>
      <c r="E168" s="51"/>
      <c r="F168" s="61"/>
      <c r="G168" s="77"/>
      <c r="H168" s="61"/>
      <c r="I168" s="25" t="s">
        <v>363</v>
      </c>
      <c r="J168" s="95"/>
      <c r="K168" s="48"/>
      <c r="Q168" s="84"/>
    </row>
    <row r="169" spans="2:17" ht="45.75" customHeight="1" x14ac:dyDescent="0.25">
      <c r="B169" s="72"/>
      <c r="C169" s="52"/>
      <c r="D169" s="51"/>
      <c r="E169" s="51"/>
      <c r="F169" s="59" t="s">
        <v>255</v>
      </c>
      <c r="G169" s="54" t="s">
        <v>252</v>
      </c>
      <c r="H169" s="54" t="s">
        <v>171</v>
      </c>
      <c r="I169" s="25" t="s">
        <v>370</v>
      </c>
      <c r="J169" s="101" t="str">
        <f ca="1">IF(K169="","",IF(OR(K169="Completata",K169="Già vigente"),IF(F169="Conclusione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18/04/2025","L'Ente ha realizzato questa linea di azione entro i termini previsti dal Piano Triennale per l'Informatica dell'AgID"),IF(K169="Non di competenza dell'Ente","Non di competenza dell'Ente",IF(K169="Nessuna azione prevista per l'Ente","Nessuna azione prevista per l'Ente",IF(OR(K169="In attuazione",K169="Pianificata",K169="Da attuare",K169="Non completata"),IF(H169="Linee di azione vigenti","Tempestivamente",IF(AND(K169="Non completata",F169="In caso di partecipazione al programma Smarter Italy, definire i fabbisogni: Salute e benessere, Valorizzazione dei beni culturali, Protezione dell’ambiente"),"Attualmente non programmato",IF(OR(LEFT(H169,3)="da",NOT(ISERROR(FIND("da ",H169)))),"Entro la scadenza del Piano Triennale per l’Informatica dell’AgID",IF(Q169&lt;TODAY(),"Tempestivamente",PROPER(H169))))))))))</f>
        <v>Conclusa il 18/04/2025</v>
      </c>
      <c r="K169" s="47" t="s">
        <v>415</v>
      </c>
      <c r="Q169" s="84">
        <f t="shared" ref="Q169:Q178" si="29">IF(ISERROR(FIND("gennaio", H169))=FALSE, DATE(VALUE(RIGHT(H169,4)),1,31), IF(ISERROR(FIND("febbraio", H169))=FALSE, DATE(VALUE(RIGHT(H169,4)),2,28), IF(ISERROR(FIND("marzo", H169))=FALSE, DATE(VALUE(RIGHT(H169,4)),3,31), IF(ISERROR(FIND("aprile", H169))=FALSE, DATE(VALUE(RIGHT(H169,4)),4,30), IF(ISERROR(FIND("maggio", H169))=FALSE, DATE(VALUE(RIGHT(H169,4)),5,31), IF(ISERROR(FIND("giugno", H169))=FALSE, DATE(VALUE(RIGHT(H169,4)),6,30), IF(ISERROR(FIND("luglio", H169))=FALSE, DATE(VALUE(RIGHT(H169,4)),7,31), IF(ISERROR(FIND("agosto", H169))=FALSE, DATE(VALUE(RIGHT(H169,4)),8,31), IF(ISERROR(FIND("settembre", H169))=FALSE, DATE(VALUE(RIGHT(H169,4)),9,30), IF(ISERROR(FIND("ottobre", H169))=FALSE, DATE(VALUE(RIGHT(H169,4)),10,31), IF(ISERROR(FIND("novembre", H169))=FALSE, DATE(VALUE(RIGHT(H169,4)),11,30), IF(ISERROR(FIND("dicembre", H169))=FALSE, DATE(VALUE(RIGHT(H169,4)),12,31), ""))))))))))))</f>
        <v>46203</v>
      </c>
    </row>
    <row r="170" spans="2:17" ht="35.25" customHeight="1" x14ac:dyDescent="0.25">
      <c r="B170" s="72"/>
      <c r="C170" s="52"/>
      <c r="D170" s="51"/>
      <c r="E170" s="51"/>
      <c r="F170" s="60"/>
      <c r="G170" s="55"/>
      <c r="H170" s="55"/>
      <c r="I170" s="25" t="s">
        <v>371</v>
      </c>
      <c r="J170" s="102"/>
      <c r="K170" s="53"/>
      <c r="Q170" s="84"/>
    </row>
    <row r="171" spans="2:17" ht="33.75" customHeight="1" x14ac:dyDescent="0.25">
      <c r="B171" s="72"/>
      <c r="C171" s="52"/>
      <c r="D171" s="51"/>
      <c r="E171" s="51"/>
      <c r="F171" s="61"/>
      <c r="G171" s="77"/>
      <c r="H171" s="77"/>
      <c r="I171" s="25" t="s">
        <v>372</v>
      </c>
      <c r="J171" s="103"/>
      <c r="K171" s="48"/>
      <c r="Q171" s="84"/>
    </row>
    <row r="172" spans="2:17" ht="75" customHeight="1" x14ac:dyDescent="0.25">
      <c r="B172" s="72"/>
      <c r="C172" s="52"/>
      <c r="D172" s="51" t="s">
        <v>256</v>
      </c>
      <c r="E172" s="51" t="s">
        <v>257</v>
      </c>
      <c r="F172" s="51" t="s">
        <v>259</v>
      </c>
      <c r="G172" s="51" t="s">
        <v>258</v>
      </c>
      <c r="H172" s="49" t="s">
        <v>409</v>
      </c>
      <c r="I172" s="27" t="s">
        <v>257</v>
      </c>
      <c r="J172" s="104" t="str">
        <f ca="1">IF(K172="","",IF(OR(K172="Completata",K172="Già vigente"),IF(F172="Conclusione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dell'AgID"),IF(K172="Non di competenza dell'Ente","Non di competenza dell'Ente",IF(K172="Nessuna azione prevista per l'Ente","Nessuna azione prevista per l'Ente",IF(OR(K172="In attuazione",K172="Pianificata",K172="Da attuare",K172="Non completata"),IF(H172="Linee di azione vigenti","Tempestivamente",IF(AND(K172="Non completata",F172="In caso di partecipazione al programma Smarter Italy, definire i fabbisogni: Salute e benessere, Valorizzazione dei beni culturali, Protezione dell’ambiente"),"Attualmente non programmato",IF(OR(LEFT(H172,3)="da",NOT(ISERROR(FIND("da ",H172)))),"Entro la scadenza del Piano Triennale per l’Informatica dell’AgID",IF(Q172&lt;TODAY(),"Tempestivamente",PROPER(H172))))))))))</f>
        <v>Entro la scadenza del Piano Triennale per l’Informatica dell’AgID</v>
      </c>
      <c r="K172" s="50" t="s">
        <v>413</v>
      </c>
      <c r="Q172" s="84">
        <f t="shared" si="29"/>
        <v>45961</v>
      </c>
    </row>
    <row r="173" spans="2:17" ht="28.5" customHeight="1" x14ac:dyDescent="0.25">
      <c r="B173" s="72"/>
      <c r="C173" s="52"/>
      <c r="D173" s="51"/>
      <c r="E173" s="51"/>
      <c r="F173" s="51"/>
      <c r="G173" s="51"/>
      <c r="H173" s="49"/>
      <c r="I173" s="29" t="s">
        <v>373</v>
      </c>
      <c r="J173" s="104"/>
      <c r="K173" s="50"/>
      <c r="Q173" s="84"/>
    </row>
    <row r="174" spans="2:17" ht="69.75" customHeight="1" x14ac:dyDescent="0.25">
      <c r="B174" s="72"/>
      <c r="C174" s="52" t="s">
        <v>11</v>
      </c>
      <c r="D174" s="51" t="s">
        <v>260</v>
      </c>
      <c r="E174" s="51" t="s">
        <v>261</v>
      </c>
      <c r="F174" s="6" t="s">
        <v>266</v>
      </c>
      <c r="G174" s="6" t="s">
        <v>263</v>
      </c>
      <c r="H174" s="7" t="s">
        <v>45</v>
      </c>
      <c r="I174" s="8" t="s">
        <v>374</v>
      </c>
      <c r="J174" s="105" t="str">
        <f ca="1">IF(K174="","",IF(OR(K174="Completata",K174="Già vigente"),IF(F174="Conclusione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dell'AgID"),IF(K174="Non di competenza dell'Ente","Non di competenza dell'Ente",IF(K174="Nessuna azione prevista per l'Ente","Nessuna azione prevista per l'Ente",IF(OR(K174="In attuazione",K174="Pianificata",K174="Da attuare",K174="Non completata"),IF(H174="Linee di azione vigenti","Tempestivamente",IF(AND(K174="Non completata",F174="In caso di partecipazione al programma Smarter Italy, definire i fabbisogni: Salute e benessere, Valorizzazione dei beni culturali, Protezione dell’ambiente"),"Attualmente non programmato",IF(OR(LEFT(H174,3)="da",NOT(ISERROR(FIND("da ",H174)))),"Entro la scadenza del Piano Triennale per l’Informatica dell’AgID",IF(Q174&lt;TODAY(),"Tempestivamente",PROPER(H174))))))))))</f>
        <v>L'Ente ha realizzato questa linea di azione entro i termini previsti dal Piano Triennale per l'Informatica dell'AgID</v>
      </c>
      <c r="K174" s="9" t="s">
        <v>415</v>
      </c>
      <c r="Q174" s="83">
        <f t="shared" si="29"/>
        <v>45565</v>
      </c>
    </row>
    <row r="175" spans="2:17" ht="30" customHeight="1" x14ac:dyDescent="0.25">
      <c r="B175" s="72"/>
      <c r="C175" s="52"/>
      <c r="D175" s="51"/>
      <c r="E175" s="51"/>
      <c r="F175" s="6" t="s">
        <v>267</v>
      </c>
      <c r="G175" s="6" t="s">
        <v>264</v>
      </c>
      <c r="H175" s="7" t="s">
        <v>57</v>
      </c>
      <c r="I175" s="25" t="s">
        <v>375</v>
      </c>
      <c r="J175" s="105" t="str">
        <f ca="1">IF(K175="","",IF(OR(K175="Completata",K175="Già vigente"),IF(F175="Conclusione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dell'AgID"),IF(K175="Non di competenza dell'Ente","Non di competenza dell'Ente",IF(K175="Nessuna azione prevista per l'Ente","Nessuna azione prevista per l'Ente",IF(OR(K175="In attuazione",K175="Pianificata",K175="Da attuare",K175="Non completata"),IF(H175="Linee di azione vigenti","Tempestivamente",IF(AND(K175="Non completata",F175="In caso di partecipazione al programma Smarter Italy, definire i fabbisogni: Salute e benessere, Valorizzazione dei beni culturali, Protezione dell’ambiente"),"Attualmente non programmato",IF(OR(LEFT(H175,3)="da",NOT(ISERROR(FIND("da ",H175)))),"Entro la scadenza del Piano Triennale per l’Informatica dell’AgID",IF(Q175&lt;TODAY(),"Tempestivamente",PROPER(H175))))))))))</f>
        <v>L'Ente ha realizzato questa linea di azione entro i termini previsti dal Piano Triennale per l'Informatica dell'AgID</v>
      </c>
      <c r="K175" s="9" t="s">
        <v>415</v>
      </c>
      <c r="Q175" s="83">
        <f t="shared" si="29"/>
        <v>45657</v>
      </c>
    </row>
    <row r="176" spans="2:17" ht="26.25" customHeight="1" x14ac:dyDescent="0.25">
      <c r="B176" s="72"/>
      <c r="C176" s="52"/>
      <c r="D176" s="51"/>
      <c r="E176" s="51"/>
      <c r="F176" s="51" t="s">
        <v>268</v>
      </c>
      <c r="G176" s="51" t="s">
        <v>265</v>
      </c>
      <c r="H176" s="49" t="s">
        <v>57</v>
      </c>
      <c r="I176" s="25" t="s">
        <v>376</v>
      </c>
      <c r="J176" s="106" t="str">
        <f t="shared" ref="J176:J178" ca="1" si="30">IF(K176="","",IF(OR(K176="Completata",K176="Già vigente"),IF(F176="Conclusione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dell'AgID"),IF(K176="Non di competenza dell'Ente","Non di competenza dell'Ente",IF(K176="Nessuna azione prevista per l'Ente","Nessuna azione prevista per l'Ente",IF(OR(K176="In attuazione",K176="Pianificata",K176="Da attuare",K176="Non completata"),IF(H176="Linee di azione vigenti","Tempestivamente",IF(AND(K176="Non completata",F176="In caso di partecipazione al programma Smarter Italy, definire i fabbisogni: Salute e benessere, Valorizzazione dei beni culturali, Protezione dell’ambiente"),"Attualmente non programmato",IF(OR(LEFT(H176,3)="da",NOT(ISERROR(FIND("da ",H176)))),"Entro la scadenza del Piano Triennale per l’Informatica dell’AgID",IF(Q176&lt;TODAY(),"Tempestivamente",PROPER(H176))))))))))</f>
        <v>Entro la scadenza del Piano Triennale per l’Informatica dell’AgID</v>
      </c>
      <c r="K176" s="47" t="s">
        <v>413</v>
      </c>
      <c r="Q176" s="84">
        <f t="shared" si="29"/>
        <v>45657</v>
      </c>
    </row>
    <row r="177" spans="2:17" ht="30" customHeight="1" x14ac:dyDescent="0.25">
      <c r="B177" s="72"/>
      <c r="C177" s="52"/>
      <c r="D177" s="51"/>
      <c r="E177" s="51"/>
      <c r="F177" s="51"/>
      <c r="G177" s="51"/>
      <c r="H177" s="49"/>
      <c r="I177" s="25" t="s">
        <v>378</v>
      </c>
      <c r="J177" s="107"/>
      <c r="K177" s="48"/>
      <c r="Q177" s="84"/>
    </row>
    <row r="178" spans="2:17" ht="66" customHeight="1" x14ac:dyDescent="0.25">
      <c r="B178" s="72"/>
      <c r="C178" s="52"/>
      <c r="D178" s="51"/>
      <c r="E178" s="51" t="s">
        <v>262</v>
      </c>
      <c r="F178" s="51" t="s">
        <v>270</v>
      </c>
      <c r="G178" s="51" t="s">
        <v>269</v>
      </c>
      <c r="H178" s="49" t="s">
        <v>57</v>
      </c>
      <c r="I178" s="8" t="s">
        <v>374</v>
      </c>
      <c r="J178" s="106" t="str">
        <f t="shared" ca="1" si="30"/>
        <v>Entro la scadenza del Piano Triennale per l’Informatica dell’AgID</v>
      </c>
      <c r="K178" s="50" t="s">
        <v>413</v>
      </c>
      <c r="Q178" s="84">
        <f t="shared" si="29"/>
        <v>45657</v>
      </c>
    </row>
    <row r="179" spans="2:17" ht="33" customHeight="1" x14ac:dyDescent="0.25">
      <c r="B179" s="72"/>
      <c r="C179" s="52"/>
      <c r="D179" s="51"/>
      <c r="E179" s="51"/>
      <c r="F179" s="51"/>
      <c r="G179" s="51"/>
      <c r="H179" s="49"/>
      <c r="I179" s="25" t="s">
        <v>375</v>
      </c>
      <c r="J179" s="108"/>
      <c r="K179" s="50"/>
      <c r="Q179" s="84"/>
    </row>
    <row r="180" spans="2:17" ht="27" customHeight="1" x14ac:dyDescent="0.25">
      <c r="B180" s="72"/>
      <c r="C180" s="52"/>
      <c r="D180" s="51"/>
      <c r="E180" s="51"/>
      <c r="F180" s="51"/>
      <c r="G180" s="51"/>
      <c r="H180" s="49"/>
      <c r="I180" s="25" t="s">
        <v>376</v>
      </c>
      <c r="J180" s="108"/>
      <c r="K180" s="50"/>
      <c r="Q180" s="84"/>
    </row>
    <row r="181" spans="2:17" ht="32.25" customHeight="1" x14ac:dyDescent="0.25">
      <c r="B181" s="72"/>
      <c r="C181" s="52"/>
      <c r="D181" s="51"/>
      <c r="E181" s="51"/>
      <c r="F181" s="51"/>
      <c r="G181" s="51"/>
      <c r="H181" s="49"/>
      <c r="I181" s="25" t="s">
        <v>378</v>
      </c>
      <c r="J181" s="107"/>
      <c r="K181" s="50"/>
      <c r="Q181" s="84"/>
    </row>
    <row r="182" spans="2:17" ht="75.75" customHeight="1" x14ac:dyDescent="0.25">
      <c r="B182" s="72"/>
      <c r="C182" s="52"/>
      <c r="D182" s="51" t="s">
        <v>275</v>
      </c>
      <c r="E182" s="51" t="s">
        <v>276</v>
      </c>
      <c r="F182" s="12" t="s">
        <v>278</v>
      </c>
      <c r="G182" s="12" t="s">
        <v>271</v>
      </c>
      <c r="H182" s="38" t="s">
        <v>192</v>
      </c>
      <c r="I182" s="8" t="s">
        <v>374</v>
      </c>
      <c r="J182" s="109" t="str">
        <f ca="1">IF(K182="","",IF(OR(K182="Completata",K182="Già vigente"),IF(F182="Conclusione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dell'AgID"),IF(K182="Non di competenza dell'Ente","Non di competenza dell'Ente",IF(K182="Nessuna azione prevista per l'Ente","Nessuna azione prevista per l'Ente",IF(OR(K182="In attuazione",K182="Pianificata",K182="Da attuare",K182="Non completata"),IF(H182="Linee di azione vigenti","Tempestivamente",IF(AND(K182="Non completata",F182="In caso di partecipazione al programma Smarter Italy, definire i fabbisogni: Salute e benessere, Valorizzazione dei beni culturali, Protezione dell’ambiente"),"Attualmente non programmato",IF(OR(LEFT(H182,3)="da",NOT(ISERROR(FIND("da ",H182)))),"Entro la scadenza del Piano Triennale per l’Informatica dell’AgID",IF(Q182&lt;TODAY(),"Tempestivamente",PROPER(H182))))))))))</f>
        <v>Entro la scadenza del Piano Triennale per l’Informatica dell’AgID</v>
      </c>
      <c r="K182" s="39" t="s">
        <v>413</v>
      </c>
      <c r="Q182" s="83">
        <f t="shared" ref="Q182:Q186" si="31">IF(ISERROR(FIND("gennaio", H182))=FALSE, DATE(VALUE(RIGHT(H182,4)),1,31), IF(ISERROR(FIND("febbraio", H182))=FALSE, DATE(VALUE(RIGHT(H182,4)),2,28), IF(ISERROR(FIND("marzo", H182))=FALSE, DATE(VALUE(RIGHT(H182,4)),3,31), IF(ISERROR(FIND("aprile", H182))=FALSE, DATE(VALUE(RIGHT(H182,4)),4,30), IF(ISERROR(FIND("maggio", H182))=FALSE, DATE(VALUE(RIGHT(H182,4)),5,31), IF(ISERROR(FIND("giugno", H182))=FALSE, DATE(VALUE(RIGHT(H182,4)),6,30), IF(ISERROR(FIND("luglio", H182))=FALSE, DATE(VALUE(RIGHT(H182,4)),7,31), IF(ISERROR(FIND("agosto", H182))=FALSE, DATE(VALUE(RIGHT(H182,4)),8,31), IF(ISERROR(FIND("settembre", H182))=FALSE, DATE(VALUE(RIGHT(H182,4)),9,30), IF(ISERROR(FIND("ottobre", H182))=FALSE, DATE(VALUE(RIGHT(H182,4)),10,31), IF(ISERROR(FIND("novembre", H182))=FALSE, DATE(VALUE(RIGHT(H182,4)),11,30), IF(ISERROR(FIND("dicembre", H182))=FALSE, DATE(VALUE(RIGHT(H182,4)),12,31), ""))))))))))))</f>
        <v>45473</v>
      </c>
    </row>
    <row r="183" spans="2:17" ht="31.5" customHeight="1" x14ac:dyDescent="0.25">
      <c r="B183" s="72"/>
      <c r="C183" s="52"/>
      <c r="D183" s="51"/>
      <c r="E183" s="51"/>
      <c r="F183" s="51" t="s">
        <v>279</v>
      </c>
      <c r="G183" s="51" t="s">
        <v>272</v>
      </c>
      <c r="H183" s="49" t="s">
        <v>57</v>
      </c>
      <c r="I183" s="25" t="s">
        <v>375</v>
      </c>
      <c r="J183" s="101" t="str">
        <f t="shared" ref="J183" ca="1" si="32">IF(K183="","",IF(OR(K183="Completata",K183="Già vigente"),IF(F183="Conclusione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dell'AgID"),IF(K183="Non di competenza dell'Ente","Non di competenza dell'Ente",IF(K183="Nessuna azione prevista per l'Ente","Nessuna azione prevista per l'Ente",IF(OR(K183="In attuazione",K183="Pianificata",K183="Da attuare",K183="Non completata"),IF(H183="Linee di azione vigenti","Tempestivamente",IF(AND(K183="Non completata",F183="In caso di partecipazione al programma Smarter Italy, definire i fabbisogni: Salute e benessere, Valorizzazione dei beni culturali, Protezione dell’ambiente"),"Attualmente non programmato",IF(OR(LEFT(H183,3)="da",NOT(ISERROR(FIND("da ",H183)))),"Entro la scadenza del Piano Triennale per l’Informatica dell’AgID",IF(Q183&lt;TODAY(),"Tempestivamente",PROPER(H183))))))))))</f>
        <v>Entro la scadenza del Piano Triennale per l’Informatica dell’AgID</v>
      </c>
      <c r="K183" s="50" t="s">
        <v>413</v>
      </c>
      <c r="Q183" s="84">
        <f t="shared" si="31"/>
        <v>45657</v>
      </c>
    </row>
    <row r="184" spans="2:17" ht="26.25" customHeight="1" x14ac:dyDescent="0.25">
      <c r="B184" s="72"/>
      <c r="C184" s="52"/>
      <c r="D184" s="51"/>
      <c r="E184" s="51"/>
      <c r="F184" s="51"/>
      <c r="G184" s="51"/>
      <c r="H184" s="49"/>
      <c r="I184" s="25" t="s">
        <v>376</v>
      </c>
      <c r="J184" s="102"/>
      <c r="K184" s="50"/>
      <c r="Q184" s="84"/>
    </row>
    <row r="185" spans="2:17" ht="30" customHeight="1" x14ac:dyDescent="0.25">
      <c r="B185" s="72"/>
      <c r="C185" s="52"/>
      <c r="D185" s="51"/>
      <c r="E185" s="51"/>
      <c r="F185" s="51"/>
      <c r="G185" s="51"/>
      <c r="H185" s="49"/>
      <c r="I185" s="25" t="s">
        <v>378</v>
      </c>
      <c r="J185" s="103"/>
      <c r="K185" s="50"/>
      <c r="Q185" s="84"/>
    </row>
    <row r="186" spans="2:17" ht="70.5" customHeight="1" x14ac:dyDescent="0.25">
      <c r="B186" s="72"/>
      <c r="C186" s="52"/>
      <c r="D186" s="51"/>
      <c r="E186" s="51" t="s">
        <v>277</v>
      </c>
      <c r="F186" s="51" t="s">
        <v>280</v>
      </c>
      <c r="G186" s="51" t="s">
        <v>273</v>
      </c>
      <c r="H186" s="49" t="s">
        <v>28</v>
      </c>
      <c r="I186" s="8" t="s">
        <v>374</v>
      </c>
      <c r="J186" s="110" t="str">
        <f ca="1">IF(K186="","",IF(OR(K186="Completata",K186="Già vigente"),IF(F186="Conclusione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dell'AgID"),IF(K186="Non di competenza dell'Ente","Non di competenza dell'Ente",IF(K186="Nessuna azione prevista per l'Ente","Nessuna azione prevista per l'Ente",IF(OR(K186="In attuazione",K186="Pianificata",K186="Da attuare",K186="Non completata"),IF(H186="Linee di azione vigenti","Tempestivamente",IF(AND(K186="Non completata",F186="In caso di partecipazione al programma Smarter Italy, definire i fabbisogni: Salute e benessere, Valorizzazione dei beni culturali, Protezione dell’ambiente"),"Attualmente non programmato",IF(OR(LEFT(H186,3)="da",NOT(ISERROR(FIND("da ",H186)))),"Entro la scadenza del Piano Triennale per l’Informatica dell’AgID",IF(Q186&lt;TODAY(),"Tempestivamente",PROPER(H186))))))))))</f>
        <v>Entro la scadenza del Piano Triennale per l’Informatica dell’AgID</v>
      </c>
      <c r="K186" s="50" t="s">
        <v>413</v>
      </c>
      <c r="Q186" s="84">
        <f t="shared" si="31"/>
        <v>46022</v>
      </c>
    </row>
    <row r="187" spans="2:17" ht="35.25" customHeight="1" x14ac:dyDescent="0.25">
      <c r="B187" s="72"/>
      <c r="C187" s="52"/>
      <c r="D187" s="51"/>
      <c r="E187" s="51"/>
      <c r="F187" s="51"/>
      <c r="G187" s="51"/>
      <c r="H187" s="49"/>
      <c r="I187" s="25" t="s">
        <v>375</v>
      </c>
      <c r="J187" s="110"/>
      <c r="K187" s="50"/>
      <c r="Q187" s="84"/>
    </row>
    <row r="188" spans="2:17" ht="27" customHeight="1" x14ac:dyDescent="0.25">
      <c r="B188" s="72"/>
      <c r="C188" s="52"/>
      <c r="D188" s="51"/>
      <c r="E188" s="51"/>
      <c r="F188" s="51"/>
      <c r="G188" s="51"/>
      <c r="H188" s="49"/>
      <c r="I188" s="25" t="s">
        <v>376</v>
      </c>
      <c r="J188" s="110"/>
      <c r="K188" s="50"/>
      <c r="Q188" s="84"/>
    </row>
    <row r="189" spans="2:17" ht="30" customHeight="1" x14ac:dyDescent="0.25">
      <c r="B189" s="72"/>
      <c r="C189" s="52"/>
      <c r="D189" s="51"/>
      <c r="E189" s="51"/>
      <c r="F189" s="51"/>
      <c r="G189" s="51"/>
      <c r="H189" s="49"/>
      <c r="I189" s="25" t="s">
        <v>378</v>
      </c>
      <c r="J189" s="110"/>
      <c r="K189" s="50"/>
      <c r="Q189" s="84"/>
    </row>
    <row r="190" spans="2:17" ht="78" customHeight="1" x14ac:dyDescent="0.25">
      <c r="B190" s="72"/>
      <c r="C190" s="52"/>
      <c r="D190" s="71" t="s">
        <v>281</v>
      </c>
      <c r="E190" s="71" t="s">
        <v>282</v>
      </c>
      <c r="F190" s="13" t="s">
        <v>294</v>
      </c>
      <c r="G190" s="6" t="s">
        <v>274</v>
      </c>
      <c r="H190" s="37" t="s">
        <v>57</v>
      </c>
      <c r="I190" s="8" t="s">
        <v>374</v>
      </c>
      <c r="J190" s="111" t="str">
        <f ca="1">IF(K190="","",IF(OR(K190="Completata",K190="Già vigente"),IF(F190="Conclusione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dell'AgID"),IF(K190="Non di competenza dell'Ente","Non di competenza dell'Ente",IF(K190="Nessuna azione prevista per l'Ente","Nessuna azione prevista per l'Ente",IF(OR(K190="In attuazione",K190="Pianificata",K190="Da attuare",K190="Non completata"),IF(H190="Linee di azione vigenti","Tempestivamente",IF(AND(K190="Non completata",F190="In caso di partecipazione al programma Smarter Italy, definire i fabbisogni: Salute e benessere, Valorizzazione dei beni culturali, Protezione dell’ambiente"),"Attualmente non programmato",IF(OR(LEFT(H190,3)="da",NOT(ISERROR(FIND("da ",H190)))),"Entro la scadenza del Piano Triennale per l’Informatica dell’AgID",IF(Q190&lt;TODAY(),"Tempestivamente",PROPER(H190))))))))))</f>
        <v>Entro la scadenza del Piano Triennale per l’Informatica dell’AgID</v>
      </c>
      <c r="K190" s="9" t="s">
        <v>413</v>
      </c>
      <c r="Q190" s="83">
        <f t="shared" ref="Q190:Q192" si="33">IF(ISERROR(FIND("gennaio", H190))=FALSE, DATE(VALUE(RIGHT(H190,4)),1,31), IF(ISERROR(FIND("febbraio", H190))=FALSE, DATE(VALUE(RIGHT(H190,4)),2,28), IF(ISERROR(FIND("marzo", H190))=FALSE, DATE(VALUE(RIGHT(H190,4)),3,31), IF(ISERROR(FIND("aprile", H190))=FALSE, DATE(VALUE(RIGHT(H190,4)),4,30), IF(ISERROR(FIND("maggio", H190))=FALSE, DATE(VALUE(RIGHT(H190,4)),5,31), IF(ISERROR(FIND("giugno", H190))=FALSE, DATE(VALUE(RIGHT(H190,4)),6,30), IF(ISERROR(FIND("luglio", H190))=FALSE, DATE(VALUE(RIGHT(H190,4)),7,31), IF(ISERROR(FIND("agosto", H190))=FALSE, DATE(VALUE(RIGHT(H190,4)),8,31), IF(ISERROR(FIND("settembre", H190))=FALSE, DATE(VALUE(RIGHT(H190,4)),9,30), IF(ISERROR(FIND("ottobre", H190))=FALSE, DATE(VALUE(RIGHT(H190,4)),10,31), IF(ISERROR(FIND("novembre", H190))=FALSE, DATE(VALUE(RIGHT(H190,4)),11,30), IF(ISERROR(FIND("dicembre", H190))=FALSE, DATE(VALUE(RIGHT(H190,4)),12,31), ""))))))))))))</f>
        <v>45657</v>
      </c>
    </row>
    <row r="191" spans="2:17" ht="30" x14ac:dyDescent="0.25">
      <c r="B191" s="72"/>
      <c r="C191" s="52"/>
      <c r="D191" s="71"/>
      <c r="E191" s="71"/>
      <c r="F191" s="13" t="s">
        <v>295</v>
      </c>
      <c r="G191" s="6" t="s">
        <v>298</v>
      </c>
      <c r="H191" s="37" t="s">
        <v>172</v>
      </c>
      <c r="I191" s="25" t="s">
        <v>375</v>
      </c>
      <c r="J191" s="111" t="str">
        <f ca="1">IF(K191="","",IF(OR(K191="Completata",K191="Già vigente"),IF(F191="Conclusione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dell'AgID"),IF(K191="Non di competenza dell'Ente","Non di competenza dell'Ente",IF(K191="Nessuna azione prevista per l'Ente","Nessuna azione prevista per l'Ente",IF(OR(K191="In attuazione",K191="Pianificata",K191="Da attuare",K191="Non completata"),IF(H191="Linee di azione vigenti","Tempestivamente",IF(AND(K191="Non completata",F191="In caso di partecipazione al programma Smarter Italy, definire i fabbisogni: Salute e benessere, Valorizzazione dei beni culturali, Protezione dell’ambiente"),"Attualmente non programmato",IF(OR(LEFT(H191,3)="da",NOT(ISERROR(FIND("da ",H191)))),"Entro la scadenza del Piano Triennale per l’Informatica dell’AgID",IF(Q191&lt;TODAY(),"Tempestivamente",PROPER(H191))))))))))</f>
        <v>Entro Dicembre 2025</v>
      </c>
      <c r="K191" s="9" t="s">
        <v>413</v>
      </c>
      <c r="Q191" s="83">
        <f t="shared" si="33"/>
        <v>46022</v>
      </c>
    </row>
    <row r="192" spans="2:17" ht="30" x14ac:dyDescent="0.25">
      <c r="B192" s="72"/>
      <c r="C192" s="52"/>
      <c r="D192" s="71"/>
      <c r="E192" s="71"/>
      <c r="F192" s="13" t="s">
        <v>296</v>
      </c>
      <c r="G192" s="6" t="s">
        <v>299</v>
      </c>
      <c r="H192" s="37" t="s">
        <v>172</v>
      </c>
      <c r="I192" s="25" t="s">
        <v>376</v>
      </c>
      <c r="J192" s="111" t="str">
        <f ca="1">IF(K192="","",IF(OR(K192="Completata",K192="Già vigente"),IF(F192="Conclusione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dell'AgID"),IF(K192="Non di competenza dell'Ente","Non di competenza dell'Ente",IF(K192="Nessuna azione prevista per l'Ente","Nessuna azione prevista per l'Ente",IF(OR(K192="In attuazione",K192="Pianificata",K192="Da attuare",K192="Non completata"),IF(H192="Linee di azione vigenti","Tempestivamente",IF(AND(K192="Non completata",F192="In caso di partecipazione al programma Smarter Italy, definire i fabbisogni: Salute e benessere, Valorizzazione dei beni culturali, Protezione dell’ambiente"),"Attualmente non programmato",IF(OR(LEFT(H192,3)="da",NOT(ISERROR(FIND("da ",H192)))),"Entro la scadenza del Piano Triennale per l’Informatica dell’AgID",IF(Q192&lt;TODAY(),"Tempestivamente",PROPER(H192))))))))))</f>
        <v>Entro Dicembre 2025</v>
      </c>
      <c r="K192" s="9" t="s">
        <v>413</v>
      </c>
      <c r="Q192" s="83">
        <f t="shared" si="33"/>
        <v>46022</v>
      </c>
    </row>
    <row r="193" spans="2:17" ht="30" x14ac:dyDescent="0.25">
      <c r="B193" s="72"/>
      <c r="C193" s="52"/>
      <c r="D193" s="71"/>
      <c r="E193" s="71"/>
      <c r="F193" s="13" t="s">
        <v>297</v>
      </c>
      <c r="G193" s="6" t="s">
        <v>300</v>
      </c>
      <c r="H193" s="37" t="s">
        <v>163</v>
      </c>
      <c r="I193" s="25" t="s">
        <v>378</v>
      </c>
      <c r="J193" s="111" t="str">
        <f ca="1">IF(K193="","",IF(OR(K193="Completata",K193="Già vigente"),IF(F193="Conclusione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dell'AgID"),IF(K193="Non di competenza dell'Ente","Non di competenza dell'Ente",IF(K193="Nessuna azione prevista per l'Ente","Nessuna azione prevista per l'Ente",IF(OR(K193="In attuazione",K193="Pianificata",K193="Da attuare",K193="Non completata"),IF(H193="Linee di azione vigenti","Tempestivamente",IF(AND(K193="Non completata",F193="In caso di partecipazione al programma Smarter Italy, definire i fabbisogni: Salute e benessere, Valorizzazione dei beni culturali, Protezione dell’ambiente"),"Attualmente non programmato",IF(OR(LEFT(H193,3)="da",NOT(ISERROR(FIND("da ",H193)))),"Entro la scadenza del Piano Triennale per l’Informatica dell’AgID",IF(Q193&lt;TODAY(),"Tempestivamente",PROPER(H193))))))))))</f>
        <v>Entro Dicembre 2026</v>
      </c>
      <c r="K193" s="9" t="s">
        <v>413</v>
      </c>
      <c r="Q193" s="83">
        <f t="shared" ref="Q193:Q194" si="34">IF(ISERROR(FIND("gennaio", H193))=FALSE, DATE(VALUE(RIGHT(H193,4)),1,31), IF(ISERROR(FIND("febbraio", H193))=FALSE, DATE(VALUE(RIGHT(H193,4)),2,28), IF(ISERROR(FIND("marzo", H193))=FALSE, DATE(VALUE(RIGHT(H193,4)),3,31), IF(ISERROR(FIND("aprile", H193))=FALSE, DATE(VALUE(RIGHT(H193,4)),4,30), IF(ISERROR(FIND("maggio", H193))=FALSE, DATE(VALUE(RIGHT(H193,4)),5,31), IF(ISERROR(FIND("giugno", H193))=FALSE, DATE(VALUE(RIGHT(H193,4)),6,30), IF(ISERROR(FIND("luglio", H193))=FALSE, DATE(VALUE(RIGHT(H193,4)),7,31), IF(ISERROR(FIND("agosto", H193))=FALSE, DATE(VALUE(RIGHT(H193,4)),8,31), IF(ISERROR(FIND("settembre", H193))=FALSE, DATE(VALUE(RIGHT(H193,4)),9,30), IF(ISERROR(FIND("ottobre", H193))=FALSE, DATE(VALUE(RIGHT(H193,4)),10,31), IF(ISERROR(FIND("novembre", H193))=FALSE, DATE(VALUE(RIGHT(H193,4)),11,30), IF(ISERROR(FIND("dicembre", H193))=FALSE, DATE(VALUE(RIGHT(H193,4)),12,31), ""))))))))))))</f>
        <v>46387</v>
      </c>
    </row>
    <row r="194" spans="2:17" ht="69.75" customHeight="1" x14ac:dyDescent="0.25">
      <c r="B194" s="72"/>
      <c r="C194" s="52"/>
      <c r="D194" s="71"/>
      <c r="E194" s="71" t="s">
        <v>283</v>
      </c>
      <c r="F194" s="71" t="s">
        <v>302</v>
      </c>
      <c r="G194" s="51" t="s">
        <v>301</v>
      </c>
      <c r="H194" s="76" t="s">
        <v>28</v>
      </c>
      <c r="I194" s="8" t="s">
        <v>374</v>
      </c>
      <c r="J194" s="101" t="str">
        <f t="shared" ref="J194" ca="1" si="35">IF(K194="","",IF(OR(K194="Completata",K194="Già vigente"),IF(F194="Conclusione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dell'AgID"),IF(K194="Non di competenza dell'Ente","Non di competenza dell'Ente",IF(K194="Nessuna azione prevista per l'Ente","Nessuna azione prevista per l'Ente",IF(OR(K194="In attuazione",K194="Pianificata",K194="Da attuare",K194="Non completata"),IF(H194="Linee di azione vigenti","Tempestivamente",IF(AND(K194="Non completata",F194="In caso di partecipazione al programma Smarter Italy, definire i fabbisogni: Salute e benessere, Valorizzazione dei beni culturali, Protezione dell’ambiente"),"Attualmente non programmato",IF(OR(LEFT(H194,3)="da",NOT(ISERROR(FIND("da ",H194)))),"Entro la scadenza del Piano Triennale per l’Informatica dell’AgID",IF(Q194&lt;TODAY(),"Tempestivamente",PROPER(H194))))))))))</f>
        <v>Entro la scadenza del Piano Triennale per l’Informatica dell’AgID</v>
      </c>
      <c r="K194" s="50" t="s">
        <v>413</v>
      </c>
      <c r="Q194" s="84">
        <f t="shared" si="34"/>
        <v>46022</v>
      </c>
    </row>
    <row r="195" spans="2:17" ht="28.5" customHeight="1" x14ac:dyDescent="0.25">
      <c r="B195" s="72"/>
      <c r="C195" s="52"/>
      <c r="D195" s="71"/>
      <c r="E195" s="71"/>
      <c r="F195" s="71"/>
      <c r="G195" s="51"/>
      <c r="H195" s="76"/>
      <c r="I195" s="25" t="s">
        <v>375</v>
      </c>
      <c r="J195" s="102"/>
      <c r="K195" s="50"/>
      <c r="Q195" s="84"/>
    </row>
    <row r="196" spans="2:17" ht="30" customHeight="1" x14ac:dyDescent="0.25">
      <c r="B196" s="72"/>
      <c r="C196" s="52"/>
      <c r="D196" s="71"/>
      <c r="E196" s="71"/>
      <c r="F196" s="71"/>
      <c r="G196" s="51"/>
      <c r="H196" s="76"/>
      <c r="I196" s="25" t="s">
        <v>376</v>
      </c>
      <c r="J196" s="102"/>
      <c r="K196" s="50"/>
      <c r="Q196" s="84"/>
    </row>
    <row r="197" spans="2:17" ht="32.25" customHeight="1" x14ac:dyDescent="0.25">
      <c r="B197" s="72"/>
      <c r="C197" s="52"/>
      <c r="D197" s="71"/>
      <c r="E197" s="71"/>
      <c r="F197" s="71"/>
      <c r="G197" s="51"/>
      <c r="H197" s="76"/>
      <c r="I197" s="25" t="s">
        <v>378</v>
      </c>
      <c r="J197" s="103"/>
      <c r="K197" s="50"/>
      <c r="Q197" s="84"/>
    </row>
    <row r="198" spans="2:17" ht="72" customHeight="1" x14ac:dyDescent="0.25">
      <c r="B198" s="72"/>
      <c r="C198" s="52"/>
      <c r="D198" s="71" t="s">
        <v>284</v>
      </c>
      <c r="E198" s="71" t="s">
        <v>285</v>
      </c>
      <c r="F198" s="13" t="s">
        <v>303</v>
      </c>
      <c r="G198" s="6" t="s">
        <v>304</v>
      </c>
      <c r="H198" s="37" t="s">
        <v>192</v>
      </c>
      <c r="I198" s="8" t="s">
        <v>374</v>
      </c>
      <c r="J198" s="109" t="str">
        <f ca="1">IF(K198="","",IF(OR(K198="Completata",K198="Già vigente"),IF(F198="Conclusione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dell'AgID"),IF(K198="Non di competenza dell'Ente","Non di competenza dell'Ente",IF(K198="Nessuna azione prevista per l'Ente","Nessuna azione prevista per l'Ente",IF(OR(K198="In attuazione",K198="Pianificata",K198="Da attuare",K198="Non completata"),IF(H198="Linee di azione vigenti","Tempestivamente",IF(AND(K198="Non completata",F198="In caso di partecipazione al programma Smarter Italy, definire i fabbisogni: Salute e benessere, Valorizzazione dei beni culturali, Protezione dell’ambiente"),"Attualmente non programmato",IF(OR(LEFT(H198,3)="da",NOT(ISERROR(FIND("da ",H198)))),"Entro la scadenza del Piano Triennale per l’Informatica dell’AgID",IF(Q198&lt;TODAY(),"Tempestivamente",PROPER(H198))))))))))</f>
        <v>Entro la scadenza del Piano Triennale per l’Informatica dell’AgID</v>
      </c>
      <c r="K198" s="9" t="s">
        <v>413</v>
      </c>
      <c r="Q198" s="83">
        <f t="shared" ref="Q198:Q199" si="36">IF(ISERROR(FIND("gennaio", H198))=FALSE, DATE(VALUE(RIGHT(H198,4)),1,31), IF(ISERROR(FIND("febbraio", H198))=FALSE, DATE(VALUE(RIGHT(H198,4)),2,28), IF(ISERROR(FIND("marzo", H198))=FALSE, DATE(VALUE(RIGHT(H198,4)),3,31), IF(ISERROR(FIND("aprile", H198))=FALSE, DATE(VALUE(RIGHT(H198,4)),4,30), IF(ISERROR(FIND("maggio", H198))=FALSE, DATE(VALUE(RIGHT(H198,4)),5,31), IF(ISERROR(FIND("giugno", H198))=FALSE, DATE(VALUE(RIGHT(H198,4)),6,30), IF(ISERROR(FIND("luglio", H198))=FALSE, DATE(VALUE(RIGHT(H198,4)),7,31), IF(ISERROR(FIND("agosto", H198))=FALSE, DATE(VALUE(RIGHT(H198,4)),8,31), IF(ISERROR(FIND("settembre", H198))=FALSE, DATE(VALUE(RIGHT(H198,4)),9,30), IF(ISERROR(FIND("ottobre", H198))=FALSE, DATE(VALUE(RIGHT(H198,4)),10,31), IF(ISERROR(FIND("novembre", H198))=FALSE, DATE(VALUE(RIGHT(H198,4)),11,30), IF(ISERROR(FIND("dicembre", H198))=FALSE, DATE(VALUE(RIGHT(H198,4)),12,31), ""))))))))))))</f>
        <v>45473</v>
      </c>
    </row>
    <row r="199" spans="2:17" ht="31.5" customHeight="1" x14ac:dyDescent="0.25">
      <c r="B199" s="72"/>
      <c r="C199" s="52"/>
      <c r="D199" s="71"/>
      <c r="E199" s="71"/>
      <c r="F199" s="71" t="s">
        <v>308</v>
      </c>
      <c r="G199" s="51" t="s">
        <v>305</v>
      </c>
      <c r="H199" s="76" t="s">
        <v>57</v>
      </c>
      <c r="I199" s="25" t="s">
        <v>375</v>
      </c>
      <c r="J199" s="101" t="str">
        <f t="shared" ref="J199" ca="1" si="37">IF(K199="","",IF(OR(K199="Completata",K199="Già vigente"),IF(F199="Conclusione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dell'AgID"),IF(K199="Non di competenza dell'Ente","Non di competenza dell'Ente",IF(K199="Nessuna azione prevista per l'Ente","Nessuna azione prevista per l'Ente",IF(OR(K199="In attuazione",K199="Pianificata",K199="Da attuare",K199="Non completata"),IF(H199="Linee di azione vigenti","Tempestivamente",IF(AND(K199="Non completata",F199="In caso di partecipazione al programma Smarter Italy, definire i fabbisogni: Salute e benessere, Valorizzazione dei beni culturali, Protezione dell’ambiente"),"Attualmente non programmato",IF(OR(LEFT(H199,3)="da",NOT(ISERROR(FIND("da ",H199)))),"Entro la scadenza del Piano Triennale per l’Informatica dell’AgID",IF(Q199&lt;TODAY(),"Tempestivamente",PROPER(H199))))))))))</f>
        <v>Entro la scadenza del Piano Triennale per l’Informatica dell’AgID</v>
      </c>
      <c r="K199" s="50" t="s">
        <v>413</v>
      </c>
      <c r="Q199" s="84">
        <f t="shared" si="36"/>
        <v>45657</v>
      </c>
    </row>
    <row r="200" spans="2:17" ht="33" customHeight="1" x14ac:dyDescent="0.25">
      <c r="B200" s="72"/>
      <c r="C200" s="52"/>
      <c r="D200" s="71"/>
      <c r="E200" s="71"/>
      <c r="F200" s="71"/>
      <c r="G200" s="51"/>
      <c r="H200" s="76"/>
      <c r="I200" s="25" t="s">
        <v>376</v>
      </c>
      <c r="J200" s="102"/>
      <c r="K200" s="50"/>
      <c r="Q200" s="84"/>
    </row>
    <row r="201" spans="2:17" ht="27.75" customHeight="1" x14ac:dyDescent="0.25">
      <c r="B201" s="72"/>
      <c r="C201" s="52"/>
      <c r="D201" s="71"/>
      <c r="E201" s="71"/>
      <c r="F201" s="71"/>
      <c r="G201" s="51"/>
      <c r="H201" s="76"/>
      <c r="I201" s="25" t="s">
        <v>378</v>
      </c>
      <c r="J201" s="103"/>
      <c r="K201" s="50"/>
      <c r="Q201" s="84"/>
    </row>
    <row r="202" spans="2:17" ht="72.75" customHeight="1" x14ac:dyDescent="0.25">
      <c r="B202" s="72"/>
      <c r="C202" s="52"/>
      <c r="D202" s="71"/>
      <c r="E202" s="71" t="s">
        <v>286</v>
      </c>
      <c r="F202" s="13" t="s">
        <v>309</v>
      </c>
      <c r="G202" s="6" t="s">
        <v>306</v>
      </c>
      <c r="H202" s="37" t="s">
        <v>57</v>
      </c>
      <c r="I202" s="8" t="s">
        <v>374</v>
      </c>
      <c r="J202" s="112" t="str">
        <f ca="1">IF(K202="","",IF(OR(K202="Completata",K202="Già vigente"),IF(F202="Conclusione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dell'AgID"),IF(K202="Non di competenza dell'Ente","Non di competenza dell'Ente",IF(K202="Nessuna azione prevista per l'Ente","Nessuna azione prevista per l'Ente",IF(OR(K202="In attuazione",K202="Pianificata",K202="Da attuare",K202="Non completata"),IF(H202="Linee di azione vigenti","Tempestivamente",IF(AND(K202="Non completata",F202="In caso di partecipazione al programma Smarter Italy, definire i fabbisogni: Salute e benessere, Valorizzazione dei beni culturali, Protezione dell’ambiente"),"Attualmente non programmato",IF(OR(LEFT(H202,3)="da",NOT(ISERROR(FIND("da ",H202)))),"Entro la scadenza del Piano Triennale per l’Informatica dell’AgID",IF(Q202&lt;TODAY(),"Tempestivamente",PROPER(H202))))))))))</f>
        <v>Entro la scadenza del Piano Triennale per l’Informatica dell’AgID</v>
      </c>
      <c r="K202" s="9" t="s">
        <v>413</v>
      </c>
      <c r="Q202" s="83">
        <f t="shared" ref="Q202:Q203" si="38">IF(ISERROR(FIND("gennaio", H202))=FALSE, DATE(VALUE(RIGHT(H202,4)),1,31), IF(ISERROR(FIND("febbraio", H202))=FALSE, DATE(VALUE(RIGHT(H202,4)),2,28), IF(ISERROR(FIND("marzo", H202))=FALSE, DATE(VALUE(RIGHT(H202,4)),3,31), IF(ISERROR(FIND("aprile", H202))=FALSE, DATE(VALUE(RIGHT(H202,4)),4,30), IF(ISERROR(FIND("maggio", H202))=FALSE, DATE(VALUE(RIGHT(H202,4)),5,31), IF(ISERROR(FIND("giugno", H202))=FALSE, DATE(VALUE(RIGHT(H202,4)),6,30), IF(ISERROR(FIND("luglio", H202))=FALSE, DATE(VALUE(RIGHT(H202,4)),7,31), IF(ISERROR(FIND("agosto", H202))=FALSE, DATE(VALUE(RIGHT(H202,4)),8,31), IF(ISERROR(FIND("settembre", H202))=FALSE, DATE(VALUE(RIGHT(H202,4)),9,30), IF(ISERROR(FIND("ottobre", H202))=FALSE, DATE(VALUE(RIGHT(H202,4)),10,31), IF(ISERROR(FIND("novembre", H202))=FALSE, DATE(VALUE(RIGHT(H202,4)),11,30), IF(ISERROR(FIND("dicembre", H202))=FALSE, DATE(VALUE(RIGHT(H202,4)),12,31), ""))))))))))))</f>
        <v>45657</v>
      </c>
    </row>
    <row r="203" spans="2:17" ht="28.5" customHeight="1" x14ac:dyDescent="0.25">
      <c r="B203" s="72"/>
      <c r="C203" s="52"/>
      <c r="D203" s="71"/>
      <c r="E203" s="71"/>
      <c r="F203" s="71" t="s">
        <v>310</v>
      </c>
      <c r="G203" s="51" t="s">
        <v>307</v>
      </c>
      <c r="H203" s="76" t="s">
        <v>28</v>
      </c>
      <c r="I203" s="25" t="s">
        <v>375</v>
      </c>
      <c r="J203" s="101" t="str">
        <f t="shared" ref="J203" ca="1" si="39">IF(K203="","",IF(OR(K203="Completata",K203="Già vigente"),IF(F203="Conclusione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dell'AgID"),IF(K203="Non di competenza dell'Ente","Non di competenza dell'Ente",IF(K203="Nessuna azione prevista per l'Ente","Nessuna azione prevista per l'Ente",IF(OR(K203="In attuazione",K203="Pianificata",K203="Da attuare",K203="Non completata"),IF(H203="Linee di azione vigenti","Tempestivamente",IF(AND(K203="Non completata",F203="In caso di partecipazione al programma Smarter Italy, definire i fabbisogni: Salute e benessere, Valorizzazione dei beni culturali, Protezione dell’ambiente"),"Attualmente non programmato",IF(OR(LEFT(H203,3)="da",NOT(ISERROR(FIND("da ",H203)))),"Entro la scadenza del Piano Triennale per l’Informatica dell’AgID",IF(Q203&lt;TODAY(),"Tempestivamente",PROPER(H203))))))))))</f>
        <v>Entro la scadenza del Piano Triennale per l’Informatica dell’AgID</v>
      </c>
      <c r="K203" s="50" t="s">
        <v>413</v>
      </c>
      <c r="Q203" s="84">
        <f t="shared" si="38"/>
        <v>46022</v>
      </c>
    </row>
    <row r="204" spans="2:17" ht="31.5" customHeight="1" x14ac:dyDescent="0.25">
      <c r="B204" s="72"/>
      <c r="C204" s="52"/>
      <c r="D204" s="71"/>
      <c r="E204" s="71"/>
      <c r="F204" s="71"/>
      <c r="G204" s="51"/>
      <c r="H204" s="76"/>
      <c r="I204" s="25" t="s">
        <v>376</v>
      </c>
      <c r="J204" s="102"/>
      <c r="K204" s="50"/>
      <c r="Q204" s="84"/>
    </row>
    <row r="205" spans="2:17" ht="29.25" customHeight="1" x14ac:dyDescent="0.25">
      <c r="B205" s="72"/>
      <c r="C205" s="52"/>
      <c r="D205" s="71"/>
      <c r="E205" s="71"/>
      <c r="F205" s="71"/>
      <c r="G205" s="51"/>
      <c r="H205" s="76"/>
      <c r="I205" s="25" t="s">
        <v>378</v>
      </c>
      <c r="J205" s="103"/>
      <c r="K205" s="50"/>
      <c r="Q205" s="84"/>
    </row>
    <row r="206" spans="2:17" ht="69" customHeight="1" x14ac:dyDescent="0.25">
      <c r="B206" s="72"/>
      <c r="C206" s="52"/>
      <c r="D206" s="71" t="s">
        <v>287</v>
      </c>
      <c r="E206" s="71" t="s">
        <v>288</v>
      </c>
      <c r="F206" s="71" t="s">
        <v>314</v>
      </c>
      <c r="G206" s="51" t="s">
        <v>311</v>
      </c>
      <c r="H206" s="76" t="s">
        <v>192</v>
      </c>
      <c r="I206" s="8" t="s">
        <v>374</v>
      </c>
      <c r="J206" s="106" t="str">
        <f ca="1">IF(K206="","",IF(OR(K206="Completata",K206="Già vigente"),IF(F206="Conclusione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dell'AgID"),IF(K206="Non di competenza dell'Ente","Non di competenza dell'Ente",IF(K206="Nessuna azione prevista per l'Ente","Nessuna azione prevista per l'Ente",IF(OR(K206="In attuazione",K206="Pianificata",K206="Da attuare",K206="Non completata"),IF(H206="Linee di azione vigenti","Tempestivamente",IF(AND(K206="Non completata",F206="In caso di partecipazione al programma Smarter Italy, definire i fabbisogni: Salute e benessere, Valorizzazione dei beni culturali, Protezione dell’ambiente"),"Attualmente non programmato",IF(OR(LEFT(H206,3)="da",NOT(ISERROR(FIND("da ",H206)))),"Entro la scadenza del Piano Triennale per l’Informatica dell’AgID",IF(Q206&lt;TODAY(),"Tempestivamente",PROPER(H206))))))))))</f>
        <v>Entro la scadenza del Piano Triennale per l’Informatica dell’AgID</v>
      </c>
      <c r="K206" s="50" t="s">
        <v>413</v>
      </c>
      <c r="Q206" s="84">
        <f t="shared" ref="Q206:Q212" si="40">IF(ISERROR(FIND("gennaio", H206))=FALSE, DATE(VALUE(RIGHT(H206,4)),1,31), IF(ISERROR(FIND("febbraio", H206))=FALSE, DATE(VALUE(RIGHT(H206,4)),2,28), IF(ISERROR(FIND("marzo", H206))=FALSE, DATE(VALUE(RIGHT(H206,4)),3,31), IF(ISERROR(FIND("aprile", H206))=FALSE, DATE(VALUE(RIGHT(H206,4)),4,30), IF(ISERROR(FIND("maggio", H206))=FALSE, DATE(VALUE(RIGHT(H206,4)),5,31), IF(ISERROR(FIND("giugno", H206))=FALSE, DATE(VALUE(RIGHT(H206,4)),6,30), IF(ISERROR(FIND("luglio", H206))=FALSE, DATE(VALUE(RIGHT(H206,4)),7,31), IF(ISERROR(FIND("agosto", H206))=FALSE, DATE(VALUE(RIGHT(H206,4)),8,31), IF(ISERROR(FIND("settembre", H206))=FALSE, DATE(VALUE(RIGHT(H206,4)),9,30), IF(ISERROR(FIND("ottobre", H206))=FALSE, DATE(VALUE(RIGHT(H206,4)),10,31), IF(ISERROR(FIND("novembre", H206))=FALSE, DATE(VALUE(RIGHT(H206,4)),11,30), IF(ISERROR(FIND("dicembre", H206))=FALSE, DATE(VALUE(RIGHT(H206,4)),12,31), ""))))))))))))</f>
        <v>45473</v>
      </c>
    </row>
    <row r="207" spans="2:17" ht="28.5" customHeight="1" x14ac:dyDescent="0.25">
      <c r="B207" s="72"/>
      <c r="C207" s="52"/>
      <c r="D207" s="71"/>
      <c r="E207" s="71"/>
      <c r="F207" s="71"/>
      <c r="G207" s="51"/>
      <c r="H207" s="76"/>
      <c r="I207" s="25" t="s">
        <v>375</v>
      </c>
      <c r="J207" s="107"/>
      <c r="K207" s="50"/>
      <c r="Q207" s="84"/>
    </row>
    <row r="208" spans="2:17" ht="25.5" customHeight="1" x14ac:dyDescent="0.25">
      <c r="B208" s="72"/>
      <c r="C208" s="52"/>
      <c r="D208" s="71"/>
      <c r="E208" s="71"/>
      <c r="F208" s="71" t="s">
        <v>315</v>
      </c>
      <c r="G208" s="51" t="s">
        <v>312</v>
      </c>
      <c r="H208" s="76" t="s">
        <v>57</v>
      </c>
      <c r="I208" s="25" t="s">
        <v>376</v>
      </c>
      <c r="J208" s="106" t="str">
        <f ca="1">IF(K208="","",IF(OR(K208="Completata",K208="Già vigente"),IF(F208="Conclusione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dell'AgID"),IF(K208="Non di competenza dell'Ente","Non di competenza dell'Ente",IF(K208="Nessuna azione prevista per l'Ente","Nessuna azione prevista per l'Ente",IF(OR(K208="In attuazione",K208="Pianificata",K208="Da attuare",K208="Non completata"),IF(H208="Linee di azione vigenti","Tempestivamente",IF(AND(K208="Non completata",F208="In caso di partecipazione al programma Smarter Italy, definire i fabbisogni: Salute e benessere, Valorizzazione dei beni culturali, Protezione dell’ambiente"),"Attualmente non programmato",IF(OR(LEFT(H208,3)="da",NOT(ISERROR(FIND("da ",H208)))),"Entro la scadenza del Piano Triennale per l’Informatica dell’AgID",IF(Q208&lt;TODAY(),"Tempestivamente",PROPER(H208))))))))))</f>
        <v>Entro la scadenza del Piano Triennale per l’Informatica dell’AgID</v>
      </c>
      <c r="K208" s="50" t="s">
        <v>413</v>
      </c>
      <c r="Q208" s="84">
        <f t="shared" si="40"/>
        <v>45657</v>
      </c>
    </row>
    <row r="209" spans="2:17" ht="28.5" customHeight="1" x14ac:dyDescent="0.25">
      <c r="B209" s="72"/>
      <c r="C209" s="52"/>
      <c r="D209" s="71"/>
      <c r="E209" s="71"/>
      <c r="F209" s="71"/>
      <c r="G209" s="51"/>
      <c r="H209" s="76"/>
      <c r="I209" s="25" t="s">
        <v>378</v>
      </c>
      <c r="J209" s="107"/>
      <c r="K209" s="50"/>
      <c r="Q209" s="84"/>
    </row>
    <row r="210" spans="2:17" ht="45" x14ac:dyDescent="0.25">
      <c r="B210" s="72"/>
      <c r="C210" s="52"/>
      <c r="D210" s="71"/>
      <c r="E210" s="13" t="s">
        <v>289</v>
      </c>
      <c r="F210" s="13" t="s">
        <v>316</v>
      </c>
      <c r="G210" s="6" t="s">
        <v>313</v>
      </c>
      <c r="H210" s="13" t="s">
        <v>28</v>
      </c>
      <c r="I210" s="40"/>
      <c r="J210" s="113" t="str">
        <f ca="1">IF(K210="","",IF(OR(K210="Completata",K210="Già vigente"),IF(F210="Conclusione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dell'AgID"),IF(K210="Non di competenza dell'Ente","Non di competenza dell'Ente",IF(K210="Nessuna azione prevista per l'Ente","Nessuna azione prevista per l'Ente",IF(OR(K210="In attuazione",K210="Pianificata",K210="Da attuare",K210="Non completata"),IF(H210="Linee di azione vigenti","Tempestivamente",IF(AND(K210="Non completata",F210="In caso di partecipazione al programma Smarter Italy, definire i fabbisogni: Salute e benessere, Valorizzazione dei beni culturali, Protezione dell’ambiente"),"Attualmente non programmato",IF(OR(LEFT(H210,3)="da",NOT(ISERROR(FIND("da ",H210)))),"Entro la scadenza del Piano Triennale per l’Informatica dell’AgID",IF(Q210&lt;TODAY(),"Tempestivamente",PROPER(H210))))))))))</f>
        <v>Entro la scadenza del Piano Triennale per l’Informatica dell’AgID</v>
      </c>
      <c r="K210" s="9" t="s">
        <v>413</v>
      </c>
      <c r="Q210" s="83">
        <f t="shared" si="40"/>
        <v>46022</v>
      </c>
    </row>
    <row r="211" spans="2:17" ht="45" x14ac:dyDescent="0.25">
      <c r="B211" s="72"/>
      <c r="C211" s="52"/>
      <c r="D211" s="71" t="s">
        <v>290</v>
      </c>
      <c r="E211" s="13" t="s">
        <v>291</v>
      </c>
      <c r="F211" s="13" t="s">
        <v>320</v>
      </c>
      <c r="G211" s="6" t="s">
        <v>317</v>
      </c>
      <c r="H211" s="13" t="s">
        <v>57</v>
      </c>
      <c r="I211" s="13"/>
      <c r="J211" s="113" t="str">
        <f ca="1">IF(K211="","",IF(OR(K211="Completata",K211="Già vigente"),IF(F211="Conclusione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dell'AgID"),IF(K211="Non di competenza dell'Ente","Non di competenza dell'Ente",IF(K211="Nessuna azione prevista per l'Ente","Nessuna azione prevista per l'Ente",IF(OR(K211="In attuazione",K211="Pianificata",K211="Da attuare",K211="Non completata"),IF(H211="Linee di azione vigenti","Tempestivamente",IF(AND(K211="Non completata",F211="In caso di partecipazione al programma Smarter Italy, definire i fabbisogni: Salute e benessere, Valorizzazione dei beni culturali, Protezione dell’ambiente"),"Attualmente non programmato",IF(OR(LEFT(H211,3)="da",NOT(ISERROR(FIND("da ",H211)))),"Entro la scadenza del Piano Triennale per l’Informatica dell’AgID",IF(Q211&lt;TODAY(),"Tempestivamente",PROPER(H211))))))))))</f>
        <v>Entro la scadenza del Piano Triennale per l’Informatica dell’AgID</v>
      </c>
      <c r="K211" s="9" t="s">
        <v>413</v>
      </c>
      <c r="Q211" s="83">
        <f t="shared" si="40"/>
        <v>45657</v>
      </c>
    </row>
    <row r="212" spans="2:17" ht="75" x14ac:dyDescent="0.25">
      <c r="B212" s="72"/>
      <c r="C212" s="52"/>
      <c r="D212" s="71"/>
      <c r="E212" s="13" t="s">
        <v>292</v>
      </c>
      <c r="F212" s="13" t="s">
        <v>321</v>
      </c>
      <c r="G212" s="6" t="s">
        <v>318</v>
      </c>
      <c r="H212" s="13" t="s">
        <v>57</v>
      </c>
      <c r="I212" s="13"/>
      <c r="J212" s="113" t="str">
        <f ca="1">IF(K212="","",IF(OR(K212="Completata",K212="Già vigente"),IF(F212="Conclusione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dell'AgID"),IF(K212="Non di competenza dell'Ente","Non di competenza dell'Ente",IF(K212="Nessuna azione prevista per l'Ente","Nessuna azione prevista per l'Ente",IF(OR(K212="In attuazione",K212="Pianificata",K212="Da attuare",K212="Non completata"),IF(H212="Linee di azione vigenti","Tempestivamente",IF(AND(K212="Non completata",F212="In caso di partecipazione al programma Smarter Italy, definire i fabbisogni: Salute e benessere, Valorizzazione dei beni culturali, Protezione dell’ambiente"),"Attualmente non programmato",IF(OR(LEFT(H212,3)="da",NOT(ISERROR(FIND("da ",H212)))),"Entro la scadenza del Piano Triennale per l’Informatica dell’AgID",IF(Q212&lt;TODAY(),"Tempestivamente",PROPER(H212))))))))))</f>
        <v>Entro la scadenza del Piano Triennale per l’Informatica dell’AgID</v>
      </c>
      <c r="K212" s="9" t="s">
        <v>413</v>
      </c>
      <c r="Q212" s="83">
        <f t="shared" si="40"/>
        <v>45657</v>
      </c>
    </row>
    <row r="213" spans="2:17" ht="114.75" customHeight="1" thickBot="1" x14ac:dyDescent="0.3">
      <c r="B213" s="73"/>
      <c r="C213" s="75"/>
      <c r="D213" s="74"/>
      <c r="E213" s="41" t="s">
        <v>293</v>
      </c>
      <c r="F213" s="41" t="s">
        <v>322</v>
      </c>
      <c r="G213" s="42" t="s">
        <v>319</v>
      </c>
      <c r="H213" s="41" t="s">
        <v>28</v>
      </c>
      <c r="I213" s="41"/>
      <c r="J213" s="114" t="str">
        <f ca="1">IF(K213="","",IF(OR(K213="Completata",K213="Già vigente"),IF(F213="Conclusione della migrazione in coerenza con il piano di migrazione trasmesso ai sensi del Regolamento cloud e, "&amp;"ove richiesto dal Dipartimento per la Trasformazione Digitale o da AGID, trasmettere le informazioni necessarie per verificare il completamento della migrazione","Conclusa il ___/___/_____","L'Ente ha realizzato questa linea di azione entro i termini previsti dal Piano Triennale per l'Informatica dell'AgID"),IF(K213="Non di competenza dell'Ente","Non di competenza dell'Ente",IF(K213="Nessuna azione prevista per l'Ente","Nessuna azione prevista per l'Ente",IF(OR(K213="In attuazione",K213="Pianificata",K213="Da attuare",K213="Non completata"),IF(H213="Linee di azione vigenti","Tempestivamente",IF(AND(K213="Non completata",F213="In caso di partecipazione al programma Smarter Italy, definire i fabbisogni: Salute e benessere, Valorizzazione dei beni culturali, Protezione dell’ambiente"),"Attualmente non programmato",IF(OR(LEFT(H213,3)="da",NOT(ISERROR(FIND("da ",H213)))),"Entro la scadenza del Piano Triennale per l’Informatica dell’AgID",IF(Q213&lt;TODAY(),"Tempestivamente",PROPER(H213))))))))))</f>
        <v>Entro la scadenza del Piano Triennale per l’Informatica dell’AgID</v>
      </c>
      <c r="K213" s="43" t="s">
        <v>413</v>
      </c>
      <c r="Q213" s="83">
        <f t="shared" ref="Q213" si="41">IF(ISERROR(FIND("gennaio", H213))=FALSE, DATE(VALUE(RIGHT(H213,4)),1,31), IF(ISERROR(FIND("febbraio", H213))=FALSE, DATE(VALUE(RIGHT(H213,4)),2,28), IF(ISERROR(FIND("marzo", H213))=FALSE, DATE(VALUE(RIGHT(H213,4)),3,31), IF(ISERROR(FIND("aprile", H213))=FALSE, DATE(VALUE(RIGHT(H213,4)),4,30), IF(ISERROR(FIND("maggio", H213))=FALSE, DATE(VALUE(RIGHT(H213,4)),5,31), IF(ISERROR(FIND("giugno", H213))=FALSE, DATE(VALUE(RIGHT(H213,4)),6,30), IF(ISERROR(FIND("luglio", H213))=FALSE, DATE(VALUE(RIGHT(H213,4)),7,31), IF(ISERROR(FIND("agosto", H213))=FALSE, DATE(VALUE(RIGHT(H213,4)),8,31), IF(ISERROR(FIND("settembre", H213))=FALSE, DATE(VALUE(RIGHT(H213,4)),9,30), IF(ISERROR(FIND("ottobre", H213))=FALSE, DATE(VALUE(RIGHT(H213,4)),10,31), IF(ISERROR(FIND("novembre", H213))=FALSE, DATE(VALUE(RIGHT(H213,4)),11,30), IF(ISERROR(FIND("dicembre", H213))=FALSE, DATE(VALUE(RIGHT(H213,4)),12,31), ""))))))))))))</f>
        <v>46022</v>
      </c>
    </row>
    <row r="214" spans="2:17" x14ac:dyDescent="0.25">
      <c r="Q214" s="79"/>
    </row>
    <row r="215" spans="2:17" x14ac:dyDescent="0.25">
      <c r="Q215" s="79"/>
    </row>
  </sheetData>
  <sheetProtection sheet="1" objects="1" selectLockedCells="1"/>
  <mergeCells count="282">
    <mergeCell ref="F72:F77"/>
    <mergeCell ref="G72:G77"/>
    <mergeCell ref="H72:H77"/>
    <mergeCell ref="J72:J77"/>
    <mergeCell ref="K72:K77"/>
    <mergeCell ref="H94:H95"/>
    <mergeCell ref="F99:F100"/>
    <mergeCell ref="F167:F168"/>
    <mergeCell ref="G167:G168"/>
    <mergeCell ref="H167:H168"/>
    <mergeCell ref="G99:G100"/>
    <mergeCell ref="H99:H100"/>
    <mergeCell ref="J99:J100"/>
    <mergeCell ref="H122:H123"/>
    <mergeCell ref="G122:G123"/>
    <mergeCell ref="F122:F123"/>
    <mergeCell ref="J122:J123"/>
    <mergeCell ref="K122:K123"/>
    <mergeCell ref="G119:G120"/>
    <mergeCell ref="F119:F120"/>
    <mergeCell ref="F116:F117"/>
    <mergeCell ref="G116:G117"/>
    <mergeCell ref="H116:H117"/>
    <mergeCell ref="K116:K117"/>
    <mergeCell ref="F169:F171"/>
    <mergeCell ref="G169:G171"/>
    <mergeCell ref="H169:H171"/>
    <mergeCell ref="J167:J168"/>
    <mergeCell ref="K167:K168"/>
    <mergeCell ref="J169:J171"/>
    <mergeCell ref="K169:K171"/>
    <mergeCell ref="K194:K197"/>
    <mergeCell ref="F199:F201"/>
    <mergeCell ref="G199:G201"/>
    <mergeCell ref="H199:H201"/>
    <mergeCell ref="F186:F189"/>
    <mergeCell ref="G186:G189"/>
    <mergeCell ref="H186:H189"/>
    <mergeCell ref="J186:J189"/>
    <mergeCell ref="F194:F197"/>
    <mergeCell ref="G194:G197"/>
    <mergeCell ref="H194:H197"/>
    <mergeCell ref="J194:J197"/>
    <mergeCell ref="K178:K181"/>
    <mergeCell ref="K186:K189"/>
    <mergeCell ref="J199:J201"/>
    <mergeCell ref="K199:K201"/>
    <mergeCell ref="F183:F185"/>
    <mergeCell ref="K203:K205"/>
    <mergeCell ref="F206:F207"/>
    <mergeCell ref="F208:F209"/>
    <mergeCell ref="G206:G207"/>
    <mergeCell ref="G208:G209"/>
    <mergeCell ref="H206:H207"/>
    <mergeCell ref="H208:H209"/>
    <mergeCell ref="J206:J207"/>
    <mergeCell ref="K206:K207"/>
    <mergeCell ref="J208:J209"/>
    <mergeCell ref="K208:K209"/>
    <mergeCell ref="F203:F205"/>
    <mergeCell ref="G203:G205"/>
    <mergeCell ref="H203:H205"/>
    <mergeCell ref="J203:J205"/>
    <mergeCell ref="G183:G185"/>
    <mergeCell ref="H183:H185"/>
    <mergeCell ref="J183:J185"/>
    <mergeCell ref="K183:K185"/>
    <mergeCell ref="F176:F177"/>
    <mergeCell ref="G176:G177"/>
    <mergeCell ref="H176:H177"/>
    <mergeCell ref="F178:F181"/>
    <mergeCell ref="G178:G181"/>
    <mergeCell ref="H178:H181"/>
    <mergeCell ref="J178:J181"/>
    <mergeCell ref="D190:D197"/>
    <mergeCell ref="B161:B213"/>
    <mergeCell ref="E190:E193"/>
    <mergeCell ref="E198:E201"/>
    <mergeCell ref="E202:E205"/>
    <mergeCell ref="D198:D205"/>
    <mergeCell ref="E174:E177"/>
    <mergeCell ref="D182:D189"/>
    <mergeCell ref="E186:E189"/>
    <mergeCell ref="D174:D181"/>
    <mergeCell ref="E178:E181"/>
    <mergeCell ref="E194:E197"/>
    <mergeCell ref="D172:D173"/>
    <mergeCell ref="E206:E209"/>
    <mergeCell ref="D206:D210"/>
    <mergeCell ref="D211:D213"/>
    <mergeCell ref="C174:C213"/>
    <mergeCell ref="E182:E185"/>
    <mergeCell ref="C124:C160"/>
    <mergeCell ref="D124:D129"/>
    <mergeCell ref="E127:E129"/>
    <mergeCell ref="E130:E132"/>
    <mergeCell ref="E133:E135"/>
    <mergeCell ref="D130:D152"/>
    <mergeCell ref="E150:E152"/>
    <mergeCell ref="D153:D155"/>
    <mergeCell ref="E153:E155"/>
    <mergeCell ref="E124:E126"/>
    <mergeCell ref="E136:E149"/>
    <mergeCell ref="D156:D159"/>
    <mergeCell ref="C72:C123"/>
    <mergeCell ref="E121:E123"/>
    <mergeCell ref="E96:E98"/>
    <mergeCell ref="E72:E77"/>
    <mergeCell ref="E78:E83"/>
    <mergeCell ref="E84:E89"/>
    <mergeCell ref="E94:E95"/>
    <mergeCell ref="E115:E117"/>
    <mergeCell ref="E109:E114"/>
    <mergeCell ref="E118:E120"/>
    <mergeCell ref="E105:E107"/>
    <mergeCell ref="D72:D108"/>
    <mergeCell ref="D121:D123"/>
    <mergeCell ref="B2:K2"/>
    <mergeCell ref="D4:D10"/>
    <mergeCell ref="E7:E10"/>
    <mergeCell ref="E90:E93"/>
    <mergeCell ref="E99:E104"/>
    <mergeCell ref="E17:E19"/>
    <mergeCell ref="C21:C28"/>
    <mergeCell ref="D26:D28"/>
    <mergeCell ref="E26:E28"/>
    <mergeCell ref="B4:B28"/>
    <mergeCell ref="D11:D15"/>
    <mergeCell ref="C4:C20"/>
    <mergeCell ref="B29:B160"/>
    <mergeCell ref="K12:K14"/>
    <mergeCell ref="E12:E14"/>
    <mergeCell ref="F12:F14"/>
    <mergeCell ref="H12:H14"/>
    <mergeCell ref="G12:G14"/>
    <mergeCell ref="J12:J14"/>
    <mergeCell ref="D16:D20"/>
    <mergeCell ref="D24:D25"/>
    <mergeCell ref="D109:D120"/>
    <mergeCell ref="D62:D63"/>
    <mergeCell ref="E62:E63"/>
    <mergeCell ref="D37:D61"/>
    <mergeCell ref="E58:E61"/>
    <mergeCell ref="D64:D71"/>
    <mergeCell ref="C29:C71"/>
    <mergeCell ref="E70:E71"/>
    <mergeCell ref="D29:D36"/>
    <mergeCell ref="E29:E33"/>
    <mergeCell ref="E34:E35"/>
    <mergeCell ref="E64:E69"/>
    <mergeCell ref="E37:E47"/>
    <mergeCell ref="E48:E57"/>
    <mergeCell ref="J5:J6"/>
    <mergeCell ref="K5:K6"/>
    <mergeCell ref="F5:F6"/>
    <mergeCell ref="E4:E6"/>
    <mergeCell ref="G5:G6"/>
    <mergeCell ref="H5:H6"/>
    <mergeCell ref="D21:D23"/>
    <mergeCell ref="E21:E23"/>
    <mergeCell ref="F17:F19"/>
    <mergeCell ref="G17:G19"/>
    <mergeCell ref="H17:H19"/>
    <mergeCell ref="J17:J19"/>
    <mergeCell ref="K17:K19"/>
    <mergeCell ref="F58:F61"/>
    <mergeCell ref="G58:G61"/>
    <mergeCell ref="H58:H61"/>
    <mergeCell ref="J58:J61"/>
    <mergeCell ref="K58:K61"/>
    <mergeCell ref="I55:I56"/>
    <mergeCell ref="J37:J47"/>
    <mergeCell ref="K37:K47"/>
    <mergeCell ref="F37:F47"/>
    <mergeCell ref="G37:G47"/>
    <mergeCell ref="H37:H47"/>
    <mergeCell ref="F48:F51"/>
    <mergeCell ref="G48:G51"/>
    <mergeCell ref="H48:H51"/>
    <mergeCell ref="J48:J51"/>
    <mergeCell ref="K48:K51"/>
    <mergeCell ref="F64:F69"/>
    <mergeCell ref="G64:G69"/>
    <mergeCell ref="H64:H69"/>
    <mergeCell ref="J64:J69"/>
    <mergeCell ref="K64:K69"/>
    <mergeCell ref="J94:J95"/>
    <mergeCell ref="J109:J114"/>
    <mergeCell ref="K94:K95"/>
    <mergeCell ref="F84:F89"/>
    <mergeCell ref="G84:G89"/>
    <mergeCell ref="H84:H89"/>
    <mergeCell ref="J84:J89"/>
    <mergeCell ref="K84:K89"/>
    <mergeCell ref="F78:F83"/>
    <mergeCell ref="G78:G83"/>
    <mergeCell ref="H78:H83"/>
    <mergeCell ref="J78:J83"/>
    <mergeCell ref="K78:K83"/>
    <mergeCell ref="I97:I98"/>
    <mergeCell ref="F109:F114"/>
    <mergeCell ref="G109:G114"/>
    <mergeCell ref="H109:H114"/>
    <mergeCell ref="F94:F95"/>
    <mergeCell ref="G94:G95"/>
    <mergeCell ref="F133:F135"/>
    <mergeCell ref="G133:G135"/>
    <mergeCell ref="H133:H135"/>
    <mergeCell ref="J133:J135"/>
    <mergeCell ref="K133:K135"/>
    <mergeCell ref="J116:J117"/>
    <mergeCell ref="K99:K100"/>
    <mergeCell ref="F130:F132"/>
    <mergeCell ref="G130:G132"/>
    <mergeCell ref="H130:H132"/>
    <mergeCell ref="J130:J132"/>
    <mergeCell ref="K130:K132"/>
    <mergeCell ref="F127:F129"/>
    <mergeCell ref="G127:G129"/>
    <mergeCell ref="H127:H129"/>
    <mergeCell ref="J127:J129"/>
    <mergeCell ref="K127:K129"/>
    <mergeCell ref="I136:I141"/>
    <mergeCell ref="I144:I149"/>
    <mergeCell ref="F153:F155"/>
    <mergeCell ref="G153:G155"/>
    <mergeCell ref="H153:H155"/>
    <mergeCell ref="J153:J155"/>
    <mergeCell ref="K153:K155"/>
    <mergeCell ref="F150:F152"/>
    <mergeCell ref="G150:G152"/>
    <mergeCell ref="H150:H152"/>
    <mergeCell ref="J150:J152"/>
    <mergeCell ref="K150:K152"/>
    <mergeCell ref="Q172:Q173"/>
    <mergeCell ref="Q176:Q177"/>
    <mergeCell ref="Q178:Q181"/>
    <mergeCell ref="Q150:Q152"/>
    <mergeCell ref="Q153:Q155"/>
    <mergeCell ref="Q119:Q120"/>
    <mergeCell ref="Q99:Q100"/>
    <mergeCell ref="Q5:Q6"/>
    <mergeCell ref="B1:K1"/>
    <mergeCell ref="J176:J177"/>
    <mergeCell ref="K176:K177"/>
    <mergeCell ref="H172:H173"/>
    <mergeCell ref="J172:J173"/>
    <mergeCell ref="K172:K173"/>
    <mergeCell ref="J119:J120"/>
    <mergeCell ref="H119:H120"/>
    <mergeCell ref="E172:E173"/>
    <mergeCell ref="C161:C173"/>
    <mergeCell ref="F172:F173"/>
    <mergeCell ref="G172:G173"/>
    <mergeCell ref="D161:D171"/>
    <mergeCell ref="E161:E171"/>
    <mergeCell ref="K109:K114"/>
    <mergeCell ref="K119:K120"/>
    <mergeCell ref="Q203:Q205"/>
    <mergeCell ref="Q208:Q209"/>
    <mergeCell ref="Q206:Q207"/>
    <mergeCell ref="Q12:Q14"/>
    <mergeCell ref="Q17:Q19"/>
    <mergeCell ref="Q37:Q47"/>
    <mergeCell ref="Q48:Q51"/>
    <mergeCell ref="Q64:Q69"/>
    <mergeCell ref="Q72:Q77"/>
    <mergeCell ref="Q78:Q83"/>
    <mergeCell ref="Q84:Q89"/>
    <mergeCell ref="Q94:Q95"/>
    <mergeCell ref="Q109:Q114"/>
    <mergeCell ref="Q116:Q117"/>
    <mergeCell ref="Q122:Q123"/>
    <mergeCell ref="Q127:Q129"/>
    <mergeCell ref="Q130:Q132"/>
    <mergeCell ref="Q133:Q135"/>
    <mergeCell ref="Q183:Q185"/>
    <mergeCell ref="Q186:Q189"/>
    <mergeCell ref="Q194:Q197"/>
    <mergeCell ref="Q199:Q201"/>
    <mergeCell ref="Q167:Q168"/>
    <mergeCell ref="Q169:Q171"/>
  </mergeCells>
  <conditionalFormatting sqref="K4:K5">
    <cfRule type="cellIs" dxfId="43" priority="25" operator="equal">
      <formula>"Non di competenza dell'Ente"</formula>
    </cfRule>
    <cfRule type="cellIs" dxfId="42" priority="30" operator="equal">
      <formula>"Da attuare"</formula>
    </cfRule>
    <cfRule type="cellIs" dxfId="41" priority="24" operator="equal">
      <formula>"Già vigente"</formula>
    </cfRule>
    <cfRule type="cellIs" dxfId="40" priority="26" operator="equal">
      <formula>"Non completata"</formula>
    </cfRule>
    <cfRule type="cellIs" dxfId="39" priority="27" operator="equal">
      <formula>"Completata"</formula>
    </cfRule>
    <cfRule type="cellIs" dxfId="38" priority="28" operator="equal">
      <formula>"Pianificata"</formula>
    </cfRule>
    <cfRule type="cellIs" dxfId="37" priority="29" operator="equal">
      <formula>"In attuazione"</formula>
    </cfRule>
  </conditionalFormatting>
  <conditionalFormatting sqref="K4:K17 K52:K99 K101:K167 K169 K172:K213">
    <cfRule type="cellIs" dxfId="36" priority="23" operator="equal">
      <formula>"Nessuna azione prevista per l'Ente"</formula>
    </cfRule>
  </conditionalFormatting>
  <conditionalFormatting sqref="K7:K12 K15:K17 K48 K52:K58 K62:K64 K70:K72 K78 K84 K96:K99 K101:K109 K115:K116 K118:K119 K121:K122 K124:K127 K130 K133 K136:K150 K153 K156:K167 K169 K172 K174:K176">
    <cfRule type="cellIs" dxfId="35" priority="90" operator="equal">
      <formula>"In attuazione"</formula>
    </cfRule>
    <cfRule type="cellIs" dxfId="34" priority="89" operator="equal">
      <formula>"Pianificata"</formula>
    </cfRule>
    <cfRule type="cellIs" dxfId="33" priority="88" operator="equal">
      <formula>"Completata"</formula>
    </cfRule>
    <cfRule type="cellIs" dxfId="32" priority="91" operator="equal">
      <formula>"Da attuare"</formula>
    </cfRule>
    <cfRule type="cellIs" dxfId="31" priority="87" operator="equal">
      <formula>"Non completata"</formula>
    </cfRule>
    <cfRule type="cellIs" dxfId="30" priority="73" operator="equal">
      <formula>"Già vigente"</formula>
    </cfRule>
    <cfRule type="cellIs" dxfId="29" priority="86" operator="equal">
      <formula>"Non di competenza dell'Ente"</formula>
    </cfRule>
  </conditionalFormatting>
  <conditionalFormatting sqref="K20:K37">
    <cfRule type="cellIs" dxfId="28" priority="16" operator="equal">
      <formula>"Già vigente"</formula>
    </cfRule>
    <cfRule type="cellIs" dxfId="27" priority="17" operator="equal">
      <formula>"Non di competenza dell'Ente"</formula>
    </cfRule>
    <cfRule type="cellIs" dxfId="26" priority="18" operator="equal">
      <formula>"Non completata"</formula>
    </cfRule>
    <cfRule type="cellIs" dxfId="25" priority="19" operator="equal">
      <formula>"Completata"</formula>
    </cfRule>
    <cfRule type="cellIs" dxfId="24" priority="21" operator="equal">
      <formula>"In attuazione"</formula>
    </cfRule>
    <cfRule type="cellIs" dxfId="23" priority="22" operator="equal">
      <formula>"Da attuare"</formula>
    </cfRule>
    <cfRule type="cellIs" dxfId="22" priority="20" operator="equal">
      <formula>"Pianificata"</formula>
    </cfRule>
  </conditionalFormatting>
  <conditionalFormatting sqref="K20:K48">
    <cfRule type="cellIs" dxfId="21" priority="15" operator="equal">
      <formula>"Nessuna azione prevista per l'Ente"</formula>
    </cfRule>
  </conditionalFormatting>
  <conditionalFormatting sqref="K90:K94">
    <cfRule type="cellIs" dxfId="20" priority="59" operator="equal">
      <formula>"Già vigente"</formula>
    </cfRule>
    <cfRule type="cellIs" dxfId="19" priority="60" operator="equal">
      <formula>"Non di competenza dell'Ente"</formula>
    </cfRule>
    <cfRule type="cellIs" dxfId="18" priority="61" operator="equal">
      <formula>"Non completata"</formula>
    </cfRule>
    <cfRule type="cellIs" dxfId="17" priority="63" operator="equal">
      <formula>"Pianificata"</formula>
    </cfRule>
    <cfRule type="cellIs" dxfId="16" priority="64" operator="equal">
      <formula>"In attuazione"</formula>
    </cfRule>
    <cfRule type="cellIs" dxfId="15" priority="65" operator="equal">
      <formula>"Da attuare"</formula>
    </cfRule>
    <cfRule type="cellIs" dxfId="14" priority="62" operator="equal">
      <formula>"Completata"</formula>
    </cfRule>
  </conditionalFormatting>
  <conditionalFormatting sqref="K178 K182:K183 K186 K190:K194 K198:K199 K202:K203 K206 K208">
    <cfRule type="cellIs" dxfId="13" priority="52" operator="equal">
      <formula>"Già vigente"</formula>
    </cfRule>
    <cfRule type="cellIs" dxfId="12" priority="53" operator="equal">
      <formula>"Non di competenza dell'Ente"</formula>
    </cfRule>
    <cfRule type="cellIs" dxfId="11" priority="54" operator="equal">
      <formula>"Non completata"</formula>
    </cfRule>
    <cfRule type="cellIs" dxfId="10" priority="55" operator="equal">
      <formula>"Completata"</formula>
    </cfRule>
    <cfRule type="cellIs" dxfId="9" priority="57" operator="equal">
      <formula>"In attuazione"</formula>
    </cfRule>
    <cfRule type="cellIs" dxfId="8" priority="58" operator="equal">
      <formula>"Da attuare"</formula>
    </cfRule>
    <cfRule type="cellIs" dxfId="7" priority="56" operator="equal">
      <formula>"Pianificata"</formula>
    </cfRule>
  </conditionalFormatting>
  <conditionalFormatting sqref="K210:K213">
    <cfRule type="cellIs" dxfId="6" priority="44" operator="equal">
      <formula>"Da attuare"</formula>
    </cfRule>
    <cfRule type="cellIs" dxfId="5" priority="43" operator="equal">
      <formula>"In attuazione"</formula>
    </cfRule>
    <cfRule type="cellIs" dxfId="4" priority="42" operator="equal">
      <formula>"Pianificata"</formula>
    </cfRule>
    <cfRule type="cellIs" dxfId="3" priority="39" operator="equal">
      <formula>"Non di competenza dell'Ente"</formula>
    </cfRule>
    <cfRule type="cellIs" dxfId="2" priority="41" operator="equal">
      <formula>"Completata"</formula>
    </cfRule>
    <cfRule type="cellIs" dxfId="1" priority="40" operator="equal">
      <formula>"Non completata"</formula>
    </cfRule>
    <cfRule type="cellIs" dxfId="0" priority="38" operator="equal">
      <formula>"Già vigente"</formula>
    </cfRule>
  </conditionalFormatting>
  <dataValidations count="1">
    <dataValidation type="list" allowBlank="1" showInputMessage="1" showErrorMessage="1" sqref="K172:K213 K4:K17 K20:K48 K169 K101:K167 K52:K99" xr:uid="{32519EC2-9B17-4F9A-A9F6-C740C14181BC}">
      <formula1>"Già vigente, Da attuare, Pianificata,  In attuazione, Completata, Non completata, Non di competenza dell'Ente, Nessuna azione prevista per l'Ente"</formula1>
    </dataValidation>
  </dataValidations>
  <hyperlinks>
    <hyperlink ref="I13" r:id="rId1" display="https://www.acquistinretepa.it/opencms/opencms/scheda_iniziativa.html?idIniziativa=4839287022b65044" xr:uid="{6EB1B0F3-2AD2-4523-BB47-7DAA28CFB728}"/>
    <hyperlink ref="I14" r:id="rId2" xr:uid="{30177067-3FF8-4748-88EA-6389637AD7A0}"/>
    <hyperlink ref="I5" r:id="rId3" display="https://www.acquistinretepa.it/opencms/opencms/scheda_iniziativa.html?idIniziativa=4839287022b65044" xr:uid="{2E7EE501-39C9-4D6B-B1FC-9F0D12EA4747}"/>
    <hyperlink ref="I19" r:id="rId4" xr:uid="{380E79D7-C6DC-4E1D-AAA0-C3D41ADA3D3F}"/>
    <hyperlink ref="I31" r:id="rId5" xr:uid="{AE6F7033-0827-4319-B9B0-9F17D7B7E514}"/>
    <hyperlink ref="I32" r:id="rId6" xr:uid="{A851705D-4483-44CD-B6E5-21CAA8EFA548}"/>
    <hyperlink ref="I33" r:id="rId7" xr:uid="{0ADF0E09-D0FA-4E62-BEC7-B1AB2E242687}"/>
    <hyperlink ref="I39" r:id="rId8" xr:uid="{12835AF7-072D-4655-AD63-47119AAA1842}"/>
    <hyperlink ref="I40" r:id="rId9" xr:uid="{7E3AA861-431F-4F89-BC3D-7F66454D000A}"/>
    <hyperlink ref="I41" r:id="rId10" xr:uid="{DED04A7C-1CE6-4EDD-BACC-ED9EE846629C}"/>
    <hyperlink ref="I42" r:id="rId11" xr:uid="{24196B7D-E737-42D5-8493-87E0B2BCC7B9}"/>
    <hyperlink ref="I43" r:id="rId12" xr:uid="{14FE434E-CFA8-42F8-9E9C-B0CC7102BB3C}"/>
    <hyperlink ref="I44" r:id="rId13" xr:uid="{CCB8913C-11A4-471F-B898-032794DCED08}"/>
    <hyperlink ref="I45" r:id="rId14" xr:uid="{A9D4AB6F-ADEE-46A6-86A1-36BB8911AD0A}"/>
    <hyperlink ref="I46" r:id="rId15" xr:uid="{03CDFDA1-91F1-4689-84B2-CA0A7C84F7BD}"/>
    <hyperlink ref="I47" r:id="rId16" xr:uid="{21EAA9E6-3C0E-474C-BFAD-C045AA99F41D}"/>
    <hyperlink ref="I18" r:id="rId17" display="https://www.acquistinretepa.it/opencms/opencms/scheda_iniziativa.html?idIniziativa=4839287022b65044" xr:uid="{02FD9DCA-6FBC-4C4A-BE53-1BB148FF5B82}"/>
    <hyperlink ref="I51" r:id="rId18" xr:uid="{FC271801-DA6C-41C8-A25A-C2ACF08F3C00}"/>
    <hyperlink ref="I52" r:id="rId19" xr:uid="{43985E9C-9246-48D3-BABF-3C4F35815874}"/>
    <hyperlink ref="I53" r:id="rId20" xr:uid="{04F759F2-9364-4C76-AA5A-CB1D766B184A}"/>
    <hyperlink ref="I59" r:id="rId21" xr:uid="{1C2E8090-33B1-4B4B-AF70-D4B22F0F7D4B}"/>
    <hyperlink ref="I60" r:id="rId22" xr:uid="{ED45B9E0-173B-4BE0-BE9D-4EE689ECAC69}"/>
    <hyperlink ref="I61" r:id="rId23" xr:uid="{1B2A8DCC-284F-48B0-847C-BEC3DF61B769}"/>
    <hyperlink ref="I65" r:id="rId24" xr:uid="{9CCF1BD5-1824-4B05-9C90-D2E905DF3FE5}"/>
    <hyperlink ref="I66" r:id="rId25" xr:uid="{EE06861F-F0AF-4827-A4D5-3352C28EDD2C}"/>
    <hyperlink ref="I67" r:id="rId26" xr:uid="{CB74B700-9FA9-42DF-B22A-273FF21874C4}"/>
    <hyperlink ref="I68" r:id="rId27" xr:uid="{8A10F05A-3B95-4669-BC9E-51EF4A110425}"/>
    <hyperlink ref="I69" r:id="rId28" xr:uid="{11693C81-3A5F-4EE3-A53B-D1248E192410}"/>
    <hyperlink ref="I73" r:id="rId29" xr:uid="{E46718BB-BCEE-47CC-B5C0-13581B0E8D8E}"/>
    <hyperlink ref="I74" r:id="rId30" xr:uid="{760CCCCF-0F9D-477D-A7E5-B19DF175BF93}"/>
    <hyperlink ref="I75" r:id="rId31" xr:uid="{6DEB723A-88D7-47B2-9699-D90969DB4E46}"/>
    <hyperlink ref="I76" r:id="rId32" xr:uid="{AAC24061-C43D-49BC-BA1F-9AAAFFD58873}"/>
    <hyperlink ref="I77" r:id="rId33" xr:uid="{8D29E7B1-B5E7-45C8-859E-0CBE37B96546}"/>
    <hyperlink ref="I79" r:id="rId34" xr:uid="{991B4C61-D46B-49F2-A9F2-D7D2BA8B771A}"/>
    <hyperlink ref="I80" r:id="rId35" xr:uid="{859B77C7-41AC-46A0-897A-9F4AB14A3549}"/>
    <hyperlink ref="I81" r:id="rId36" xr:uid="{C8F8DEE7-5DE2-4857-8BAB-98272413F708}"/>
    <hyperlink ref="I82" r:id="rId37" xr:uid="{AB2BF6E5-2729-4995-B90C-B0513F1268DF}"/>
    <hyperlink ref="I83" r:id="rId38" xr:uid="{CA31E91E-6A20-4D19-A104-7F320AA3C753}"/>
    <hyperlink ref="I85" r:id="rId39" xr:uid="{CD44D73A-8FA5-43B5-99D1-9158B775D3AC}"/>
    <hyperlink ref="I86" r:id="rId40" xr:uid="{3BE7E7D1-5246-424A-9030-C7EDEEDE3C51}"/>
    <hyperlink ref="I87" r:id="rId41" xr:uid="{1186FA5E-9A6B-4906-8043-E1287D149DA9}"/>
    <hyperlink ref="I88" r:id="rId42" xr:uid="{76DD552D-1281-460C-962A-7735E71BB169}"/>
    <hyperlink ref="I89" r:id="rId43" xr:uid="{040A736E-EF2A-466C-929A-69DB2C667402}"/>
    <hyperlink ref="I91" r:id="rId44" xr:uid="{72A90176-775C-4E69-B036-0AC416BE4369}"/>
    <hyperlink ref="I92" r:id="rId45" xr:uid="{9964384A-6218-46FD-AC69-516E79819604}"/>
    <hyperlink ref="I93" r:id="rId46" xr:uid="{B29FF792-6574-4555-B514-C605999266CA}"/>
    <hyperlink ref="I95" r:id="rId47" xr:uid="{6636EED9-2D73-47E6-9A61-C93DF8837023}"/>
    <hyperlink ref="I97:I98" r:id="rId48" display="2365 - Sanità Digitale 2" xr:uid="{6FDC2518-6DA8-4E08-A5FA-E77BFB1F9F4F}"/>
    <hyperlink ref="I101" r:id="rId49" xr:uid="{44CC0F82-79D9-495A-BD68-5C78B7565E7A}"/>
    <hyperlink ref="I102" r:id="rId50" xr:uid="{9D252BDE-0FAA-475D-BEDF-98F2593617E1}"/>
    <hyperlink ref="I110" r:id="rId51" xr:uid="{0B3A84F6-7A40-4B1D-99EB-8A0CFEC26117}"/>
    <hyperlink ref="I111" r:id="rId52" xr:uid="{D1600AE1-FB0A-4309-A73D-03305C2C9E49}"/>
    <hyperlink ref="I112" r:id="rId53" xr:uid="{93E44C9B-4C4E-4C14-8276-AA16939B1BA5}"/>
    <hyperlink ref="I113" r:id="rId54" xr:uid="{85A67575-AE2B-480D-8035-1DF1F52DA0E9}"/>
    <hyperlink ref="I114" r:id="rId55" xr:uid="{1BB200DA-1902-48C2-8F95-31B70A6B855F}"/>
    <hyperlink ref="I116" r:id="rId56" xr:uid="{76472CB2-C161-43A7-B6B8-DB237DA0D1FE}"/>
    <hyperlink ref="I117" r:id="rId57" xr:uid="{25AB9194-D8D6-4B04-9B30-0CC9EC968FEE}"/>
    <hyperlink ref="I119" r:id="rId58" xr:uid="{1C45B8D9-F6EB-4AEE-B187-D8D0D450D634}"/>
    <hyperlink ref="I120" r:id="rId59" xr:uid="{89C5A0D4-35C9-4E50-9410-02188FC913C0}"/>
    <hyperlink ref="I122" r:id="rId60" xr:uid="{1B846F2C-9406-4220-90CE-EA6DDE5B36CC}"/>
    <hyperlink ref="I123" r:id="rId61" xr:uid="{C0340ABD-D8C1-40AC-ABB2-EF455C9B5F00}"/>
    <hyperlink ref="I125" r:id="rId62" xr:uid="{DC67D82B-DDCF-4404-878A-B7571A1DF61D}"/>
    <hyperlink ref="I126" r:id="rId63" xr:uid="{962C3FCA-89D3-4123-A230-E8D90E8EDFD8}"/>
    <hyperlink ref="I128" r:id="rId64" xr:uid="{655073DC-9BA7-4B0F-B53F-971A78F7FE63}"/>
    <hyperlink ref="I129" r:id="rId65" xr:uid="{67DA5C75-8488-44F6-BF8B-E3B6DB44027A}"/>
    <hyperlink ref="I131" r:id="rId66" xr:uid="{5132B7BC-F3C3-437A-ABCE-A80CC6215EAD}"/>
    <hyperlink ref="I132" r:id="rId67" xr:uid="{A66E9129-01DB-4F3D-B53F-8A4D1EB3765B}"/>
    <hyperlink ref="I134" r:id="rId68" xr:uid="{239E2D09-877E-419B-AFD1-2742FB36E402}"/>
    <hyperlink ref="I135" r:id="rId69" xr:uid="{B6F2E1E3-A91C-4394-AF9B-29DF273338A5}"/>
    <hyperlink ref="I142" r:id="rId70" xr:uid="{41EE9594-1F39-42D1-B1E3-64229A8FA987}"/>
    <hyperlink ref="I143" r:id="rId71" xr:uid="{AED2D2B3-7298-48A0-AE0C-F13AE137A97A}"/>
    <hyperlink ref="I151" r:id="rId72" xr:uid="{272AAB67-6CEC-4ED5-AFE3-6E7610F885D6}"/>
    <hyperlink ref="I152" r:id="rId73" xr:uid="{1260258A-D2D5-47D0-A3B5-B76566F6823F}"/>
    <hyperlink ref="I154" r:id="rId74" xr:uid="{FBD9396E-EB39-49A4-84FB-E5809514766D}"/>
    <hyperlink ref="I155" r:id="rId75" xr:uid="{A3E08386-9F82-4877-A191-49EE09727D9D}"/>
    <hyperlink ref="I162" r:id="rId76" xr:uid="{ECF1EEEE-8F6E-41E3-BD10-9D3A3F6A7B12}"/>
    <hyperlink ref="I163" r:id="rId77" xr:uid="{E5580F0D-8A1B-4C6A-B089-1DDCE24251A2}"/>
    <hyperlink ref="I164" r:id="rId78" xr:uid="{9B0091D7-2F3C-47AB-88FA-83020C14CC6A}"/>
    <hyperlink ref="I165" r:id="rId79" xr:uid="{75DE4FA1-3553-45F6-9232-847B4AA1D230}"/>
    <hyperlink ref="I166" r:id="rId80" xr:uid="{647DFF3E-3994-4EC0-8B28-E24EAFFFEE8A}"/>
    <hyperlink ref="I167" r:id="rId81" xr:uid="{A878CBFF-C5DD-4384-8747-7EB0A6EAF756}"/>
    <hyperlink ref="I168" r:id="rId82" xr:uid="{92837738-B315-4740-9777-0C4D00112620}"/>
    <hyperlink ref="I169" r:id="rId83" xr:uid="{7A086C54-428B-4EF6-801E-C9780EFC0F63}"/>
    <hyperlink ref="I170" r:id="rId84" xr:uid="{DED61EE8-60F6-4BB0-A0B3-3672CB994B35}"/>
    <hyperlink ref="I171" r:id="rId85" xr:uid="{3E4B11C1-28E2-472D-92B8-49985E692F9A}"/>
    <hyperlink ref="I173" r:id="rId86" xr:uid="{DBCF70BB-335D-4288-9F04-AC25763763C4}"/>
    <hyperlink ref="I175" r:id="rId87" xr:uid="{F4E1FEBF-CF40-436C-8488-F191E234CF94}"/>
    <hyperlink ref="I176" r:id="rId88" xr:uid="{7A05BD2D-46CF-4262-B2DF-496242EA9A50}"/>
    <hyperlink ref="I177" r:id="rId89" xr:uid="{615345F3-159D-426B-940A-B3BBD25214E0}"/>
    <hyperlink ref="I179" r:id="rId90" xr:uid="{A0962CE5-CB19-45C7-9139-CE71B0E41929}"/>
    <hyperlink ref="I180" r:id="rId91" xr:uid="{C7569EA6-AEF3-4363-A30F-8EDF9140B668}"/>
    <hyperlink ref="I183" r:id="rId92" xr:uid="{37F67B9E-B868-4505-A3C0-2306B303E8A9}"/>
    <hyperlink ref="I184" r:id="rId93" xr:uid="{343B6ED1-CBE4-46A7-B62F-E04E42BE7A18}"/>
    <hyperlink ref="I187" r:id="rId94" xr:uid="{FBA03C31-3425-400E-AFAD-562F60648A73}"/>
    <hyperlink ref="I188" r:id="rId95" xr:uid="{992B46DC-1A0A-428D-83FD-A45FD617F516}"/>
    <hyperlink ref="I191" r:id="rId96" xr:uid="{0966F1C4-63B1-485A-93BE-C13F7A7DDA9A}"/>
    <hyperlink ref="I192" r:id="rId97" xr:uid="{0FC4E4D2-0250-497B-9B62-1C3721C8E8E1}"/>
    <hyperlink ref="I195" r:id="rId98" xr:uid="{F9E1EAC1-CC43-4A5E-B9BA-7F1832BDD440}"/>
    <hyperlink ref="I196" r:id="rId99" xr:uid="{6BBC9ABD-5A0D-4574-BB2F-107010C8237C}"/>
    <hyperlink ref="I199" r:id="rId100" xr:uid="{492C1ED8-366A-4444-BABE-9BB9EF769C3A}"/>
    <hyperlink ref="I200" r:id="rId101" xr:uid="{B79424A4-9011-4AF2-8A49-3890730EAD45}"/>
    <hyperlink ref="I203" r:id="rId102" xr:uid="{25CBAE50-23BA-4C93-BD3D-C0353D40ED74}"/>
    <hyperlink ref="I204" r:id="rId103" xr:uid="{C43A051F-7405-4DA1-B8E1-159BC4499EA2}"/>
    <hyperlink ref="I207" r:id="rId104" xr:uid="{6F6706AF-9171-435E-9788-C8F79A7D9B47}"/>
    <hyperlink ref="I208" r:id="rId105" xr:uid="{CB066AEF-C913-408D-BCCA-FD3B1706C53B}"/>
    <hyperlink ref="I6" r:id="rId106" xr:uid="{4E4DEA68-F331-44B7-B506-B0AD675827F7}"/>
    <hyperlink ref="I181" r:id="rId107" xr:uid="{95EF476C-12E8-437D-B631-338237B00041}"/>
    <hyperlink ref="I185" r:id="rId108" xr:uid="{72EC6E80-1738-40BB-BCE4-548C9103C99E}"/>
    <hyperlink ref="I189" r:id="rId109" xr:uid="{B8D1C317-7E3B-4341-8975-5E630202AC1C}"/>
    <hyperlink ref="I193" r:id="rId110" xr:uid="{7A92CF6C-AC08-4DBD-A2F4-64551AED6E90}"/>
    <hyperlink ref="I197" r:id="rId111" xr:uid="{4A413EC0-53AE-4863-9F88-543BD0207BCC}"/>
    <hyperlink ref="I201" r:id="rId112" xr:uid="{41E64039-1654-4758-AD25-F23742E092AD}"/>
    <hyperlink ref="I205" r:id="rId113" xr:uid="{1AEA8B52-9E9B-4524-9D7B-5A8E41E429D9}"/>
    <hyperlink ref="I209" r:id="rId114" xr:uid="{15640114-9CF8-4BF1-8FE5-3180D751BFD5}"/>
  </hyperlinks>
  <pageMargins left="0.7" right="0.7" top="0.75" bottom="0.75" header="0.3" footer="0.3"/>
  <pageSetup paperSize="9" scale="39" fitToHeight="0" orientation="landscape"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Foglio1!_Toc168050908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Omnia 03</dc:creator>
  <cp:lastModifiedBy>Francesca Giordano</cp:lastModifiedBy>
  <cp:lastPrinted>2024-07-26T09:46:32Z</cp:lastPrinted>
  <dcterms:created xsi:type="dcterms:W3CDTF">2024-05-31T10:52:50Z</dcterms:created>
  <dcterms:modified xsi:type="dcterms:W3CDTF">2025-09-24T09:40:00Z</dcterms:modified>
</cp:coreProperties>
</file>